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255" windowWidth="10005" windowHeight="9885" tabRatio="864" firstSheet="12" activeTab="12"/>
  </bookViews>
  <sheets>
    <sheet name="پیش بینی قیمت نفت" sheetId="23" r:id="rId1"/>
    <sheet name="مسکن رقیب بورس" sheetId="19" r:id="rId2"/>
    <sheet name="طلا رقیب بورس" sheetId="20" r:id="rId3"/>
    <sheet name="انتظارات تورمی رقیب بورس" sheetId="7" r:id="rId4"/>
    <sheet name="رشدسهام به تفکیک درشش ماه گذشته" sheetId="24" r:id="rId5"/>
    <sheet name="ارزش معاملات خردبورس روزانه" sheetId="6" r:id="rId6"/>
    <sheet name="چهل و یک شرکت برتر" sheetId="1" r:id="rId7"/>
    <sheet name="سود خالص به ارزش بازار" sheetId="2" r:id="rId8"/>
    <sheet name="بهای تمام شده به فروش" sheetId="3" r:id="rId9"/>
    <sheet name="بدهی به دارایی جاری" sheetId="4" r:id="rId10"/>
    <sheet name="رتبه نهایی" sheetId="5" r:id="rId11"/>
    <sheet name="بیشترین بازده طی هفته" sheetId="16" r:id="rId12"/>
    <sheet name="کمترین بازده طی هفته" sheetId="17" r:id="rId13"/>
    <sheet name="بیشترین سهام معامله شده درهفته" sheetId="18" r:id="rId14"/>
    <sheet name="ده ریسک در خرید سهام" sheetId="8" r:id="rId15"/>
    <sheet name="شیوه نامه بورس" sheetId="9" r:id="rId16"/>
    <sheet name="ده نکته در سبد دارایی" sheetId="10" r:id="rId17"/>
    <sheet name="تحلیل هفته بورس" sheetId="11" r:id="rId18"/>
    <sheet name="بانک" sheetId="12" r:id="rId19"/>
    <sheet name="تسهیلات براساس نوع وثیقه" sheetId="13" r:id="rId20"/>
    <sheet name="رتبه بندی نهایی بانک ها " sheetId="14" r:id="rId21"/>
    <sheet name="شیوه نامه بانک" sheetId="15" r:id="rId22"/>
  </sheets>
  <definedNames>
    <definedName name="_xlnm.Auto_Open" localSheetId="5">#REF!</definedName>
    <definedName name="_xlnm.Auto_Open" localSheetId="18">#REF!</definedName>
    <definedName name="_xlnm.Auto_Open" localSheetId="17">'تحلیل هفته بورس'!#REF!</definedName>
    <definedName name="_xlnm.Auto_Open" localSheetId="19">#REF!</definedName>
    <definedName name="_xlnm.Auto_Open" localSheetId="14">'ده ریسک در خرید سهام'!#REF!</definedName>
    <definedName name="_xlnm.Auto_Open" localSheetId="16">'ده نکته در سبد دارایی'!#REF!</definedName>
    <definedName name="_xlnm.Auto_Open" localSheetId="20">#REF!</definedName>
    <definedName name="_xlnm.Auto_Open" localSheetId="21">#REF!</definedName>
    <definedName name="_xlnm.Auto_Open" localSheetId="15">'شیوه نامه بورس'!#REF!</definedName>
    <definedName name="_xlnm.Auto_Open">#REF!</definedName>
    <definedName name="Macro1" localSheetId="5">#REF!</definedName>
    <definedName name="Macro1" localSheetId="18">#REF!</definedName>
    <definedName name="Macro1" localSheetId="17">'تحلیل هفته بورس'!#REF!</definedName>
    <definedName name="Macro1" localSheetId="19">#REF!</definedName>
    <definedName name="Macro1" localSheetId="14">'ده ریسک در خرید سهام'!#REF!</definedName>
    <definedName name="Macro1" localSheetId="16">'ده نکته در سبد دارایی'!#REF!</definedName>
    <definedName name="Macro1" localSheetId="20">#REF!</definedName>
    <definedName name="Macro1" localSheetId="21">#REF!</definedName>
    <definedName name="Macro1" localSheetId="15">'شیوه نامه بورس'!#REF!</definedName>
    <definedName name="Macro1">#REF!</definedName>
    <definedName name="Macro2" localSheetId="5">#REF!</definedName>
    <definedName name="Macro2" localSheetId="18">#REF!</definedName>
    <definedName name="Macro2" localSheetId="17">'تحلیل هفته بورس'!#REF!</definedName>
    <definedName name="Macro2" localSheetId="19">#REF!</definedName>
    <definedName name="Macro2" localSheetId="14">'ده ریسک در خرید سهام'!#REF!</definedName>
    <definedName name="Macro2" localSheetId="16">'ده نکته در سبد دارایی'!#REF!</definedName>
    <definedName name="Macro2" localSheetId="20">#REF!</definedName>
    <definedName name="Macro2" localSheetId="21">#REF!</definedName>
    <definedName name="Macro2" localSheetId="15">'شیوه نامه بورس'!#REF!</definedName>
    <definedName name="Macro2">#REF!</definedName>
    <definedName name="Macro3" localSheetId="5">#REF!</definedName>
    <definedName name="Macro3" localSheetId="18">#REF!</definedName>
    <definedName name="Macro3" localSheetId="17">#REF!</definedName>
    <definedName name="Macro3" localSheetId="19">#REF!</definedName>
    <definedName name="Macro3" localSheetId="14">#REF!</definedName>
    <definedName name="Macro3" localSheetId="16">#REF!</definedName>
    <definedName name="Macro3" localSheetId="20">#REF!</definedName>
    <definedName name="Macro3" localSheetId="21">#REF!</definedName>
    <definedName name="Macro3" localSheetId="15">#REF!</definedName>
    <definedName name="Macro3">#REF!</definedName>
    <definedName name="Macro4" localSheetId="5">#REF!</definedName>
    <definedName name="Macro4" localSheetId="17">#REF!</definedName>
    <definedName name="Macro4" localSheetId="14">#REF!</definedName>
    <definedName name="Macro4" localSheetId="16">#REF!</definedName>
    <definedName name="Macro4" localSheetId="15">#REF!</definedName>
    <definedName name="Macro4">#REF!</definedName>
    <definedName name="Macro5" localSheetId="5">#REF!</definedName>
    <definedName name="Macro5" localSheetId="17">#REF!</definedName>
    <definedName name="Macro5" localSheetId="14">#REF!</definedName>
    <definedName name="Macro5" localSheetId="16">#REF!</definedName>
    <definedName name="Macro5" localSheetId="15">#REF!</definedName>
    <definedName name="Macro5">#REF!</definedName>
    <definedName name="Macro6" localSheetId="5">#REF!</definedName>
    <definedName name="Macro6" localSheetId="17">#REF!</definedName>
    <definedName name="Macro6" localSheetId="14">#REF!</definedName>
    <definedName name="Macro6" localSheetId="16">#REF!</definedName>
    <definedName name="Macro6" localSheetId="15">#REF!</definedName>
    <definedName name="Macro6">#REF!</definedName>
    <definedName name="Macro7" localSheetId="5">#REF!</definedName>
    <definedName name="Macro7" localSheetId="17">#REF!</definedName>
    <definedName name="Macro7" localSheetId="14">#REF!</definedName>
    <definedName name="Macro7" localSheetId="16">#REF!</definedName>
    <definedName name="Macro7" localSheetId="15">#REF!</definedName>
    <definedName name="Macro7">#REF!</definedName>
    <definedName name="Macro8" localSheetId="5">#REF!</definedName>
    <definedName name="Macro8" localSheetId="17">#REF!</definedName>
    <definedName name="Macro8" localSheetId="14">#REF!</definedName>
    <definedName name="Macro8" localSheetId="16">#REF!</definedName>
    <definedName name="Macro8" localSheetId="15">#REF!</definedName>
    <definedName name="Macro8">#REF!</definedName>
    <definedName name="Recover" localSheetId="5">#REF!</definedName>
    <definedName name="Recover" localSheetId="17">#REF!</definedName>
    <definedName name="Recover" localSheetId="14">#REF!</definedName>
    <definedName name="Recover" localSheetId="16">#REF!</definedName>
    <definedName name="Recover" localSheetId="15">#REF!</definedName>
    <definedName name="Recover">#REF!</definedName>
    <definedName name="TableName">"Dummy"</definedName>
    <definedName name="ا">#REF!</definedName>
    <definedName name="گ">#REF!</definedName>
  </definedNames>
  <calcPr calcId="144525"/>
</workbook>
</file>

<file path=xl/calcChain.xml><?xml version="1.0" encoding="utf-8"?>
<calcChain xmlns="http://schemas.openxmlformats.org/spreadsheetml/2006/main">
  <c r="B22" i="18" l="1"/>
  <c r="C22" i="18"/>
  <c r="E22" i="18"/>
  <c r="D22" i="18"/>
  <c r="C15" i="18"/>
  <c r="C14" i="18"/>
  <c r="C7" i="18"/>
  <c r="C13" i="18"/>
  <c r="C8" i="18"/>
  <c r="C12" i="18"/>
  <c r="C18" i="18"/>
  <c r="C21" i="18"/>
  <c r="C3" i="18"/>
  <c r="C5" i="18"/>
  <c r="C16" i="18"/>
  <c r="C10" i="18"/>
  <c r="C9" i="18"/>
  <c r="C19" i="18"/>
  <c r="C6" i="18"/>
  <c r="C2" i="18"/>
  <c r="C17" i="18"/>
  <c r="C20" i="18"/>
  <c r="C11" i="18"/>
  <c r="C4" i="18"/>
  <c r="C22" i="17"/>
  <c r="D22" i="17"/>
  <c r="E22" i="17"/>
  <c r="C8" i="17"/>
  <c r="C19" i="17"/>
  <c r="C4" i="17"/>
  <c r="C7" i="17"/>
  <c r="C11" i="17"/>
  <c r="C3" i="17"/>
  <c r="C18" i="17"/>
  <c r="C20" i="17"/>
  <c r="C21" i="17"/>
  <c r="C12" i="17"/>
  <c r="C15" i="17"/>
  <c r="C17" i="17"/>
  <c r="C9" i="17"/>
  <c r="C16" i="17"/>
  <c r="C14" i="17"/>
  <c r="C13" i="17"/>
  <c r="C10" i="17"/>
  <c r="C6" i="17"/>
  <c r="C5" i="17"/>
  <c r="C2" i="17"/>
  <c r="C22" i="16"/>
  <c r="E22" i="16"/>
  <c r="D22" i="16"/>
  <c r="C10" i="16"/>
  <c r="C9" i="16"/>
  <c r="C15" i="16"/>
  <c r="C11" i="16"/>
  <c r="C18" i="16"/>
  <c r="C14" i="16"/>
  <c r="C21" i="16"/>
  <c r="C16" i="16"/>
  <c r="C7" i="16"/>
  <c r="C5" i="16"/>
  <c r="C17" i="16"/>
  <c r="C13" i="16"/>
  <c r="C3" i="16"/>
  <c r="C12" i="16"/>
  <c r="C6" i="16"/>
  <c r="C4" i="16"/>
  <c r="C8" i="16"/>
  <c r="C2" i="16"/>
  <c r="C20" i="16"/>
  <c r="C19" i="16"/>
  <c r="C18" i="14"/>
  <c r="AE18" i="13"/>
  <c r="AF18" i="13" s="1"/>
  <c r="AD18" i="13"/>
  <c r="AC18" i="13"/>
  <c r="AB18" i="13"/>
  <c r="AA18" i="13"/>
  <c r="Z18" i="13"/>
  <c r="Y18" i="13"/>
  <c r="X18" i="13"/>
  <c r="W18" i="13"/>
  <c r="V18" i="13"/>
  <c r="U18" i="13"/>
  <c r="T18" i="13"/>
  <c r="Q18" i="13"/>
  <c r="P18" i="13"/>
  <c r="O18" i="13"/>
  <c r="N18" i="13"/>
  <c r="L18" i="13"/>
  <c r="K18" i="13"/>
  <c r="J18" i="13"/>
  <c r="I18" i="13"/>
  <c r="H18" i="13"/>
  <c r="G18" i="13"/>
  <c r="F18" i="13"/>
  <c r="E18" i="13"/>
  <c r="AF17" i="13"/>
  <c r="S17" i="13"/>
  <c r="R17" i="13"/>
  <c r="M17" i="13"/>
  <c r="D17" i="13"/>
  <c r="C17" i="13"/>
  <c r="AF16" i="13"/>
  <c r="S16" i="13"/>
  <c r="R16" i="13"/>
  <c r="C16" i="13" s="1"/>
  <c r="M16" i="13"/>
  <c r="D16" i="13"/>
  <c r="AF15" i="13"/>
  <c r="S15" i="13"/>
  <c r="R15" i="13"/>
  <c r="M15" i="13"/>
  <c r="D15" i="13"/>
  <c r="C15" i="13"/>
  <c r="AF14" i="13"/>
  <c r="S14" i="13"/>
  <c r="R14" i="13"/>
  <c r="C14" i="13" s="1"/>
  <c r="M14" i="13"/>
  <c r="D14" i="13"/>
  <c r="AF13" i="13"/>
  <c r="S13" i="13"/>
  <c r="R13" i="13"/>
  <c r="M13" i="13"/>
  <c r="D13" i="13"/>
  <c r="C13" i="13"/>
  <c r="AF12" i="13"/>
  <c r="S12" i="13"/>
  <c r="R12" i="13"/>
  <c r="C12" i="13" s="1"/>
  <c r="M12" i="13"/>
  <c r="D12" i="13"/>
  <c r="AF11" i="13"/>
  <c r="S11" i="13"/>
  <c r="R11" i="13"/>
  <c r="M11" i="13"/>
  <c r="D11" i="13"/>
  <c r="C11" i="13"/>
  <c r="AF10" i="13"/>
  <c r="S10" i="13"/>
  <c r="R10" i="13"/>
  <c r="C10" i="13" s="1"/>
  <c r="M10" i="13"/>
  <c r="D10" i="13"/>
  <c r="AF9" i="13"/>
  <c r="S9" i="13"/>
  <c r="R9" i="13"/>
  <c r="M9" i="13"/>
  <c r="D9" i="13"/>
  <c r="C9" i="13"/>
  <c r="AF8" i="13"/>
  <c r="S8" i="13"/>
  <c r="R8" i="13"/>
  <c r="C8" i="13" s="1"/>
  <c r="M8" i="13"/>
  <c r="D8" i="13"/>
  <c r="AF7" i="13"/>
  <c r="S7" i="13"/>
  <c r="R7" i="13"/>
  <c r="M7" i="13"/>
  <c r="D7" i="13"/>
  <c r="C7" i="13"/>
  <c r="AF6" i="13"/>
  <c r="S6" i="13"/>
  <c r="R6" i="13"/>
  <c r="C6" i="13" s="1"/>
  <c r="M6" i="13"/>
  <c r="D6" i="13"/>
  <c r="AF5" i="13"/>
  <c r="S5" i="13"/>
  <c r="R5" i="13"/>
  <c r="M5" i="13"/>
  <c r="D5" i="13"/>
  <c r="C5" i="13"/>
  <c r="AF4" i="13"/>
  <c r="S4" i="13"/>
  <c r="R4" i="13"/>
  <c r="C4" i="13" s="1"/>
  <c r="M4" i="13"/>
  <c r="D4" i="13"/>
  <c r="AF3" i="13"/>
  <c r="S3" i="13"/>
  <c r="R3" i="13"/>
  <c r="M3" i="13"/>
  <c r="D3" i="13"/>
  <c r="C3" i="13"/>
  <c r="AF2" i="13"/>
  <c r="S2" i="13"/>
  <c r="R2" i="13"/>
  <c r="C2" i="13" s="1"/>
  <c r="M2" i="13"/>
  <c r="D2" i="13"/>
  <c r="AD18" i="12"/>
  <c r="AC18" i="12"/>
  <c r="AB18" i="12"/>
  <c r="AA18" i="12"/>
  <c r="AE18" i="12" s="1"/>
  <c r="E18" i="12" s="1"/>
  <c r="Z18" i="12"/>
  <c r="Y18" i="12"/>
  <c r="X18" i="12"/>
  <c r="W18" i="12"/>
  <c r="V18" i="12"/>
  <c r="T18" i="12"/>
  <c r="S18" i="12"/>
  <c r="R18" i="12"/>
  <c r="P18" i="12"/>
  <c r="O18" i="12"/>
  <c r="N18" i="12"/>
  <c r="M18" i="12"/>
  <c r="L18" i="12"/>
  <c r="K18" i="12"/>
  <c r="J18" i="12"/>
  <c r="I18" i="12"/>
  <c r="H18" i="12"/>
  <c r="G18" i="12"/>
  <c r="F18" i="12"/>
  <c r="AE17" i="12"/>
  <c r="U17" i="12"/>
  <c r="Q17" i="12"/>
  <c r="G17" i="12"/>
  <c r="E17" i="12"/>
  <c r="D17" i="12"/>
  <c r="C17" i="12"/>
  <c r="AE16" i="12"/>
  <c r="E16" i="12" s="1"/>
  <c r="U16" i="12"/>
  <c r="Q16" i="12"/>
  <c r="G16" i="12"/>
  <c r="D16" i="12"/>
  <c r="AE15" i="12"/>
  <c r="U15" i="12"/>
  <c r="Q15" i="12"/>
  <c r="G15" i="12"/>
  <c r="E15" i="12"/>
  <c r="D15" i="12"/>
  <c r="C15" i="12"/>
  <c r="AE14" i="12"/>
  <c r="U14" i="12"/>
  <c r="Q14" i="12"/>
  <c r="D14" i="12" s="1"/>
  <c r="G14" i="12"/>
  <c r="E14" i="12"/>
  <c r="AE13" i="12"/>
  <c r="C13" i="12" s="1"/>
  <c r="U13" i="12"/>
  <c r="Q13" i="12"/>
  <c r="G13" i="12"/>
  <c r="E13" i="12"/>
  <c r="D13" i="12"/>
  <c r="AE12" i="12"/>
  <c r="C12" i="12" s="1"/>
  <c r="U12" i="12"/>
  <c r="Q12" i="12"/>
  <c r="G12" i="12"/>
  <c r="E12" i="12"/>
  <c r="D12" i="12"/>
  <c r="AE11" i="12"/>
  <c r="U11" i="12"/>
  <c r="Q11" i="12"/>
  <c r="G11" i="12"/>
  <c r="E11" i="12"/>
  <c r="D11" i="12"/>
  <c r="C11" i="12"/>
  <c r="AE10" i="12"/>
  <c r="U10" i="12"/>
  <c r="Q10" i="12"/>
  <c r="C10" i="12" s="1"/>
  <c r="G10" i="12"/>
  <c r="E10" i="12"/>
  <c r="AE9" i="12"/>
  <c r="C9" i="12" s="1"/>
  <c r="U9" i="12"/>
  <c r="Q9" i="12"/>
  <c r="G9" i="12"/>
  <c r="E9" i="12"/>
  <c r="D9" i="12"/>
  <c r="AE8" i="12"/>
  <c r="C8" i="12" s="1"/>
  <c r="U8" i="12"/>
  <c r="Q8" i="12"/>
  <c r="G8" i="12"/>
  <c r="D8" i="12"/>
  <c r="AE7" i="12"/>
  <c r="U7" i="12"/>
  <c r="Q7" i="12"/>
  <c r="G7" i="12"/>
  <c r="E7" i="12"/>
  <c r="D7" i="12"/>
  <c r="C7" i="12"/>
  <c r="AE6" i="12"/>
  <c r="U6" i="12"/>
  <c r="Q6" i="12"/>
  <c r="D6" i="12" s="1"/>
  <c r="G6" i="12"/>
  <c r="E6" i="12"/>
  <c r="AE5" i="12"/>
  <c r="C5" i="12" s="1"/>
  <c r="U5" i="12"/>
  <c r="Q5" i="12"/>
  <c r="G5" i="12"/>
  <c r="E5" i="12"/>
  <c r="D5" i="12"/>
  <c r="AE4" i="12"/>
  <c r="C4" i="12" s="1"/>
  <c r="U4" i="12"/>
  <c r="Q4" i="12"/>
  <c r="G4" i="12"/>
  <c r="D4" i="12"/>
  <c r="AE3" i="12"/>
  <c r="U3" i="12"/>
  <c r="Q3" i="12"/>
  <c r="G3" i="12"/>
  <c r="E3" i="12"/>
  <c r="D3" i="12"/>
  <c r="C3" i="12"/>
  <c r="AE2" i="12"/>
  <c r="U2" i="12"/>
  <c r="U18" i="12" s="1"/>
  <c r="Q2" i="12"/>
  <c r="Q18" i="12" s="1"/>
  <c r="G2" i="12"/>
  <c r="E2" i="12"/>
  <c r="C18" i="13" l="1"/>
  <c r="D18" i="13"/>
  <c r="M18" i="13"/>
  <c r="R18" i="13"/>
  <c r="S18" i="13"/>
  <c r="D18" i="12"/>
  <c r="C18" i="12"/>
  <c r="C2" i="12"/>
  <c r="E4" i="12"/>
  <c r="C6" i="12"/>
  <c r="E8" i="12"/>
  <c r="C14" i="12"/>
  <c r="D2" i="12"/>
  <c r="D10" i="12"/>
  <c r="C16" i="12"/>
  <c r="B4" i="5" l="1"/>
  <c r="B5" i="5"/>
  <c r="B8" i="5"/>
  <c r="B3" i="5"/>
  <c r="B9" i="5"/>
  <c r="B6" i="5"/>
  <c r="B7" i="5"/>
  <c r="B10" i="5"/>
  <c r="B2" i="5"/>
  <c r="BE8" i="5"/>
  <c r="BD8" i="5"/>
  <c r="BC8" i="5"/>
  <c r="AJ8" i="5"/>
  <c r="X8" i="5" s="1"/>
  <c r="AP8" i="5"/>
  <c r="AO8" i="5"/>
  <c r="AB8" i="5" s="1"/>
  <c r="AK8" i="5"/>
  <c r="AH8" i="5"/>
  <c r="AD8" i="5"/>
  <c r="BE5" i="5"/>
  <c r="BD5" i="5"/>
  <c r="BC5" i="5"/>
  <c r="AK5" i="5" s="1"/>
  <c r="AJ5" i="5"/>
  <c r="X5" i="5" s="1"/>
  <c r="AP5" i="5"/>
  <c r="AO5" i="5"/>
  <c r="AB5" i="5" s="1"/>
  <c r="AH5" i="5"/>
  <c r="AD5" i="5"/>
  <c r="BE9" i="5"/>
  <c r="BD9" i="5"/>
  <c r="BC9" i="5"/>
  <c r="AK9" i="5" s="1"/>
  <c r="AJ9" i="5"/>
  <c r="X9" i="5" s="1"/>
  <c r="AP9" i="5"/>
  <c r="AO9" i="5"/>
  <c r="AB9" i="5" s="1"/>
  <c r="AH9" i="5"/>
  <c r="AD9" i="5"/>
  <c r="BE10" i="5"/>
  <c r="BD10" i="5"/>
  <c r="BC10" i="5"/>
  <c r="AK10" i="5" s="1"/>
  <c r="AJ10" i="5"/>
  <c r="X10" i="5" s="1"/>
  <c r="AP10" i="5"/>
  <c r="AO10" i="5"/>
  <c r="AB10" i="5" s="1"/>
  <c r="AH10" i="5"/>
  <c r="AD10" i="5"/>
  <c r="BE4" i="5"/>
  <c r="BD4" i="5"/>
  <c r="BC4" i="5"/>
  <c r="AK4" i="5" s="1"/>
  <c r="AJ4" i="5"/>
  <c r="X4" i="5" s="1"/>
  <c r="AP4" i="5"/>
  <c r="AO4" i="5"/>
  <c r="AF4" i="5" s="1"/>
  <c r="AH4" i="5"/>
  <c r="AD4" i="5"/>
  <c r="BE2" i="5"/>
  <c r="BD2" i="5"/>
  <c r="BC2" i="5"/>
  <c r="AK2" i="5" s="1"/>
  <c r="AJ2" i="5"/>
  <c r="X2" i="5" s="1"/>
  <c r="AP2" i="5"/>
  <c r="AO2" i="5"/>
  <c r="AB2" i="5" s="1"/>
  <c r="AH2" i="5"/>
  <c r="AD2" i="5"/>
  <c r="BE3" i="5"/>
  <c r="BD3" i="5"/>
  <c r="BC3" i="5"/>
  <c r="AK3" i="5" s="1"/>
  <c r="AJ3" i="5"/>
  <c r="X3" i="5" s="1"/>
  <c r="AP3" i="5"/>
  <c r="AO3" i="5"/>
  <c r="AB3" i="5" s="1"/>
  <c r="AH3" i="5"/>
  <c r="AD3" i="5"/>
  <c r="BE7" i="5"/>
  <c r="BD7" i="5"/>
  <c r="BC7" i="5"/>
  <c r="AK7" i="5" s="1"/>
  <c r="AJ7" i="5"/>
  <c r="X7" i="5" s="1"/>
  <c r="AP7" i="5"/>
  <c r="AO7" i="5"/>
  <c r="AB7" i="5" s="1"/>
  <c r="AH7" i="5"/>
  <c r="AD7" i="5"/>
  <c r="BE6" i="5"/>
  <c r="BD6" i="5"/>
  <c r="BC6" i="5"/>
  <c r="AK6" i="5" s="1"/>
  <c r="AJ6" i="5"/>
  <c r="X6" i="5" s="1"/>
  <c r="AP6" i="5"/>
  <c r="AO6" i="5"/>
  <c r="AF6" i="5" s="1"/>
  <c r="AH6" i="5"/>
  <c r="AD6" i="5"/>
  <c r="Z8" i="5" l="1"/>
  <c r="AB6" i="5"/>
  <c r="AF5" i="5"/>
  <c r="V5" i="5"/>
  <c r="T5" i="5"/>
  <c r="T7" i="5"/>
  <c r="V10" i="5"/>
  <c r="T10" i="5"/>
  <c r="T8" i="5"/>
  <c r="V6" i="5"/>
  <c r="T6" i="5"/>
  <c r="T4" i="5"/>
  <c r="AF2" i="5"/>
  <c r="V2" i="5"/>
  <c r="Z2" i="5"/>
  <c r="V3" i="5"/>
  <c r="Z6" i="5"/>
  <c r="Z4" i="5"/>
  <c r="AB4" i="5"/>
  <c r="Z10" i="5"/>
  <c r="T9" i="5"/>
  <c r="AF8" i="5"/>
  <c r="V8" i="5"/>
  <c r="Z7" i="5"/>
  <c r="T3" i="5"/>
  <c r="V4" i="5"/>
  <c r="V9" i="5"/>
  <c r="AF9" i="5"/>
  <c r="Z5" i="5"/>
  <c r="AF7" i="5"/>
  <c r="Z3" i="5"/>
  <c r="T2" i="5"/>
  <c r="AF10" i="5"/>
  <c r="Z9" i="5"/>
  <c r="V7" i="5"/>
  <c r="AF3" i="5"/>
  <c r="AP11" i="4"/>
  <c r="AO11" i="4"/>
  <c r="AN11" i="4"/>
  <c r="AM11" i="4"/>
  <c r="AL11" i="4"/>
  <c r="AK11" i="4"/>
  <c r="AJ11" i="4"/>
  <c r="AI11" i="4"/>
  <c r="AH11" i="4"/>
  <c r="AG11" i="4"/>
  <c r="AF11" i="4"/>
  <c r="AB11" i="4"/>
  <c r="AA11" i="4"/>
  <c r="Z11" i="4"/>
  <c r="Y11" i="4"/>
  <c r="X11" i="4"/>
  <c r="W11" i="4"/>
  <c r="V11" i="4"/>
  <c r="U11" i="4"/>
  <c r="T11" i="4"/>
  <c r="S11" i="4"/>
  <c r="R11" i="4"/>
  <c r="Q11" i="4"/>
  <c r="M11" i="4"/>
  <c r="L11" i="4"/>
  <c r="K11" i="4"/>
  <c r="AE9" i="4"/>
  <c r="AD9" i="4"/>
  <c r="B9" i="4" s="1"/>
  <c r="AC9" i="4"/>
  <c r="P9" i="4"/>
  <c r="D9" i="4" s="1"/>
  <c r="O9" i="4"/>
  <c r="N9" i="4"/>
  <c r="F9" i="4" s="1"/>
  <c r="J9" i="4"/>
  <c r="I9" i="4"/>
  <c r="G9" i="4"/>
  <c r="E9" i="4"/>
  <c r="AE10" i="4"/>
  <c r="AD10" i="4"/>
  <c r="AC10" i="4"/>
  <c r="P10" i="4"/>
  <c r="D10" i="4" s="1"/>
  <c r="O10" i="4"/>
  <c r="N10" i="4"/>
  <c r="F10" i="4" s="1"/>
  <c r="J10" i="4"/>
  <c r="I10" i="4"/>
  <c r="G10" i="4"/>
  <c r="AE5" i="4"/>
  <c r="AD5" i="4"/>
  <c r="AC5" i="4"/>
  <c r="P5" i="4"/>
  <c r="D5" i="4" s="1"/>
  <c r="O5" i="4"/>
  <c r="N5" i="4"/>
  <c r="J5" i="4"/>
  <c r="I5" i="4"/>
  <c r="G5" i="4"/>
  <c r="F5" i="4"/>
  <c r="AE3" i="4"/>
  <c r="AD3" i="4"/>
  <c r="AC3" i="4"/>
  <c r="P3" i="4"/>
  <c r="D3" i="4" s="1"/>
  <c r="O3" i="4"/>
  <c r="C3" i="4" s="1"/>
  <c r="N3" i="4"/>
  <c r="H3" i="4" s="1"/>
  <c r="J3" i="4"/>
  <c r="I3" i="4"/>
  <c r="G3" i="4"/>
  <c r="AE8" i="4"/>
  <c r="AD8" i="4"/>
  <c r="AC8" i="4"/>
  <c r="P8" i="4"/>
  <c r="D8" i="4" s="1"/>
  <c r="O8" i="4"/>
  <c r="N8" i="4"/>
  <c r="F8" i="4" s="1"/>
  <c r="J8" i="4"/>
  <c r="I8" i="4"/>
  <c r="G8" i="4"/>
  <c r="AE6" i="4"/>
  <c r="AD6" i="4"/>
  <c r="AC6" i="4"/>
  <c r="P6" i="4"/>
  <c r="D6" i="4" s="1"/>
  <c r="O6" i="4"/>
  <c r="N6" i="4"/>
  <c r="F6" i="4" s="1"/>
  <c r="J6" i="4"/>
  <c r="I6" i="4"/>
  <c r="G6" i="4"/>
  <c r="AE7" i="4"/>
  <c r="AD7" i="4"/>
  <c r="AC7" i="4"/>
  <c r="J7" i="4" s="1"/>
  <c r="P7" i="4"/>
  <c r="D7" i="4" s="1"/>
  <c r="O7" i="4"/>
  <c r="N7" i="4"/>
  <c r="F7" i="4" s="1"/>
  <c r="I7" i="4"/>
  <c r="G7" i="4"/>
  <c r="AE4" i="4"/>
  <c r="E4" i="4" s="1"/>
  <c r="AD4" i="4"/>
  <c r="AC4" i="4"/>
  <c r="J4" i="4" s="1"/>
  <c r="P4" i="4"/>
  <c r="D4" i="4" s="1"/>
  <c r="O4" i="4"/>
  <c r="C4" i="4" s="1"/>
  <c r="N4" i="4"/>
  <c r="H4" i="4" s="1"/>
  <c r="I4" i="4"/>
  <c r="G4" i="4"/>
  <c r="F4" i="4"/>
  <c r="AE2" i="4"/>
  <c r="AD2" i="4"/>
  <c r="AC2" i="4"/>
  <c r="P2" i="4"/>
  <c r="D2" i="4" s="1"/>
  <c r="O2" i="4"/>
  <c r="N2" i="4"/>
  <c r="H2" i="4" s="1"/>
  <c r="J2" i="4"/>
  <c r="I2" i="4"/>
  <c r="G2" i="4"/>
  <c r="AP12" i="3"/>
  <c r="AO12" i="3"/>
  <c r="AN12" i="3"/>
  <c r="AM12" i="3"/>
  <c r="AL12" i="3"/>
  <c r="AK12" i="3"/>
  <c r="AJ12" i="3"/>
  <c r="AI12" i="3"/>
  <c r="AH12" i="3"/>
  <c r="AG12" i="3"/>
  <c r="AF12" i="3"/>
  <c r="AB12" i="3"/>
  <c r="AA12" i="3"/>
  <c r="Z12" i="3"/>
  <c r="Y12" i="3"/>
  <c r="X12" i="3"/>
  <c r="W12" i="3"/>
  <c r="V12" i="3"/>
  <c r="U12" i="3"/>
  <c r="T12" i="3"/>
  <c r="S12" i="3"/>
  <c r="R12" i="3"/>
  <c r="Q12" i="3"/>
  <c r="M12" i="3"/>
  <c r="L12" i="3"/>
  <c r="K12" i="3"/>
  <c r="AE4" i="3"/>
  <c r="AD4" i="3"/>
  <c r="AC4" i="3"/>
  <c r="P4" i="3"/>
  <c r="C4" i="3" s="1"/>
  <c r="O4" i="3"/>
  <c r="N4" i="3"/>
  <c r="F4" i="3" s="1"/>
  <c r="J4" i="3"/>
  <c r="I4" i="3"/>
  <c r="G4" i="3"/>
  <c r="AE10" i="3"/>
  <c r="D10" i="3" s="1"/>
  <c r="AD10" i="3"/>
  <c r="AC10" i="3"/>
  <c r="J10" i="3" s="1"/>
  <c r="P10" i="3"/>
  <c r="C10" i="3" s="1"/>
  <c r="O10" i="3"/>
  <c r="N10" i="3"/>
  <c r="I10" i="3"/>
  <c r="G10" i="3"/>
  <c r="F10" i="3"/>
  <c r="AE9" i="3"/>
  <c r="AD9" i="3"/>
  <c r="AC9" i="3"/>
  <c r="P9" i="3"/>
  <c r="C9" i="3" s="1"/>
  <c r="O9" i="3"/>
  <c r="N9" i="3"/>
  <c r="F9" i="3" s="1"/>
  <c r="J9" i="3"/>
  <c r="I9" i="3"/>
  <c r="G9" i="3"/>
  <c r="AE11" i="3"/>
  <c r="AD11" i="3"/>
  <c r="AC11" i="3"/>
  <c r="J11" i="3" s="1"/>
  <c r="P11" i="3"/>
  <c r="C11" i="3" s="1"/>
  <c r="O11" i="3"/>
  <c r="N11" i="3"/>
  <c r="F11" i="3" s="1"/>
  <c r="I11" i="3"/>
  <c r="G11" i="3"/>
  <c r="AE8" i="3"/>
  <c r="AD8" i="3"/>
  <c r="AC8" i="3"/>
  <c r="J8" i="3" s="1"/>
  <c r="P8" i="3"/>
  <c r="C8" i="3" s="1"/>
  <c r="O8" i="3"/>
  <c r="B8" i="3" s="1"/>
  <c r="N8" i="3"/>
  <c r="H8" i="3" s="1"/>
  <c r="I8" i="3"/>
  <c r="G8" i="3"/>
  <c r="F8" i="3"/>
  <c r="AE2" i="3"/>
  <c r="AD2" i="3"/>
  <c r="AC2" i="3"/>
  <c r="P2" i="3"/>
  <c r="C2" i="3" s="1"/>
  <c r="O2" i="3"/>
  <c r="N2" i="3"/>
  <c r="F2" i="3" s="1"/>
  <c r="J2" i="3"/>
  <c r="I2" i="3"/>
  <c r="G2" i="3"/>
  <c r="AE5" i="3"/>
  <c r="AD5" i="3"/>
  <c r="AC5" i="3"/>
  <c r="J5" i="3" s="1"/>
  <c r="P5" i="3"/>
  <c r="C5" i="3" s="1"/>
  <c r="O5" i="3"/>
  <c r="N5" i="3"/>
  <c r="I5" i="3"/>
  <c r="G5" i="3"/>
  <c r="F5" i="3"/>
  <c r="AE7" i="3"/>
  <c r="AD7" i="3"/>
  <c r="AC7" i="3"/>
  <c r="P7" i="3"/>
  <c r="C7" i="3" s="1"/>
  <c r="O7" i="3"/>
  <c r="N7" i="3"/>
  <c r="B7" i="3" s="1"/>
  <c r="J7" i="3"/>
  <c r="I7" i="3"/>
  <c r="G7" i="3"/>
  <c r="F7" i="3"/>
  <c r="AE3" i="3"/>
  <c r="AD3" i="3"/>
  <c r="AC3" i="3"/>
  <c r="P3" i="3"/>
  <c r="C3" i="3" s="1"/>
  <c r="O3" i="3"/>
  <c r="N3" i="3"/>
  <c r="F3" i="3" s="1"/>
  <c r="J3" i="3"/>
  <c r="I3" i="3"/>
  <c r="G3" i="3"/>
  <c r="AE6" i="3"/>
  <c r="AD6" i="3"/>
  <c r="AC6" i="3"/>
  <c r="J6" i="3" s="1"/>
  <c r="P6" i="3"/>
  <c r="O6" i="3"/>
  <c r="N6" i="3"/>
  <c r="F6" i="3" s="1"/>
  <c r="I6" i="3"/>
  <c r="G6" i="3"/>
  <c r="C6" i="3"/>
  <c r="AP18" i="2"/>
  <c r="AO18" i="2"/>
  <c r="AN18" i="2"/>
  <c r="AM18" i="2"/>
  <c r="AL18" i="2"/>
  <c r="AK18" i="2"/>
  <c r="AJ18" i="2"/>
  <c r="AI18" i="2"/>
  <c r="AH18" i="2"/>
  <c r="AG18" i="2"/>
  <c r="AF18" i="2"/>
  <c r="AB18" i="2"/>
  <c r="AA18" i="2"/>
  <c r="Z18" i="2"/>
  <c r="Y18" i="2"/>
  <c r="X18" i="2"/>
  <c r="W18" i="2"/>
  <c r="V18" i="2"/>
  <c r="U18" i="2"/>
  <c r="T18" i="2"/>
  <c r="S18" i="2"/>
  <c r="R18" i="2"/>
  <c r="Q18" i="2"/>
  <c r="M18" i="2"/>
  <c r="L18" i="2"/>
  <c r="K18" i="2"/>
  <c r="AE16" i="2"/>
  <c r="AD16" i="2"/>
  <c r="AC16" i="2"/>
  <c r="P16" i="2"/>
  <c r="B16" i="2" s="1"/>
  <c r="O16" i="2"/>
  <c r="N16" i="2"/>
  <c r="F16" i="2" s="1"/>
  <c r="J16" i="2"/>
  <c r="I16" i="2"/>
  <c r="G16" i="2"/>
  <c r="D16" i="2"/>
  <c r="AE5" i="2"/>
  <c r="D5" i="2" s="1"/>
  <c r="AD5" i="2"/>
  <c r="AC5" i="2"/>
  <c r="P5" i="2"/>
  <c r="B5" i="2" s="1"/>
  <c r="O5" i="2"/>
  <c r="N5" i="2"/>
  <c r="F5" i="2" s="1"/>
  <c r="J5" i="2"/>
  <c r="I5" i="2"/>
  <c r="G5" i="2"/>
  <c r="AE7" i="2"/>
  <c r="AD7" i="2"/>
  <c r="AC7" i="2"/>
  <c r="P7" i="2"/>
  <c r="B7" i="2" s="1"/>
  <c r="O7" i="2"/>
  <c r="N7" i="2"/>
  <c r="F7" i="2" s="1"/>
  <c r="J7" i="2"/>
  <c r="I7" i="2"/>
  <c r="G7" i="2"/>
  <c r="AE12" i="2"/>
  <c r="D12" i="2" s="1"/>
  <c r="AD12" i="2"/>
  <c r="AC12" i="2"/>
  <c r="J12" i="2" s="1"/>
  <c r="P12" i="2"/>
  <c r="O12" i="2"/>
  <c r="N12" i="2"/>
  <c r="H12" i="2" s="1"/>
  <c r="I12" i="2"/>
  <c r="G12" i="2"/>
  <c r="B12" i="2"/>
  <c r="AE11" i="2"/>
  <c r="AD11" i="2"/>
  <c r="AC11" i="2"/>
  <c r="P11" i="2"/>
  <c r="B11" i="2" s="1"/>
  <c r="O11" i="2"/>
  <c r="N11" i="2"/>
  <c r="F11" i="2" s="1"/>
  <c r="J11" i="2"/>
  <c r="I11" i="2"/>
  <c r="G11" i="2"/>
  <c r="AE13" i="2"/>
  <c r="AD13" i="2"/>
  <c r="C13" i="2" s="1"/>
  <c r="AC13" i="2"/>
  <c r="J13" i="2" s="1"/>
  <c r="P13" i="2"/>
  <c r="O13" i="2"/>
  <c r="N13" i="2"/>
  <c r="H13" i="2" s="1"/>
  <c r="I13" i="2"/>
  <c r="G13" i="2"/>
  <c r="B13" i="2"/>
  <c r="AE3" i="2"/>
  <c r="AD3" i="2"/>
  <c r="AC3" i="2"/>
  <c r="P3" i="2"/>
  <c r="B3" i="2" s="1"/>
  <c r="O3" i="2"/>
  <c r="E3" i="2" s="1"/>
  <c r="N3" i="2"/>
  <c r="F3" i="2" s="1"/>
  <c r="J3" i="2"/>
  <c r="I3" i="2"/>
  <c r="G3" i="2"/>
  <c r="AE15" i="2"/>
  <c r="AD15" i="2"/>
  <c r="AC15" i="2"/>
  <c r="J15" i="2" s="1"/>
  <c r="P15" i="2"/>
  <c r="B15" i="2" s="1"/>
  <c r="O15" i="2"/>
  <c r="N15" i="2"/>
  <c r="H15" i="2" s="1"/>
  <c r="I15" i="2"/>
  <c r="G15" i="2"/>
  <c r="AE2" i="2"/>
  <c r="AD2" i="2"/>
  <c r="AC2" i="2"/>
  <c r="P2" i="2"/>
  <c r="B2" i="2" s="1"/>
  <c r="O2" i="2"/>
  <c r="N2" i="2"/>
  <c r="F2" i="2" s="1"/>
  <c r="J2" i="2"/>
  <c r="I2" i="2"/>
  <c r="G2" i="2"/>
  <c r="AE8" i="2"/>
  <c r="AD8" i="2"/>
  <c r="AC8" i="2"/>
  <c r="P8" i="2"/>
  <c r="B8" i="2" s="1"/>
  <c r="O8" i="2"/>
  <c r="N8" i="2"/>
  <c r="F8" i="2" s="1"/>
  <c r="J8" i="2"/>
  <c r="I8" i="2"/>
  <c r="G8" i="2"/>
  <c r="AE4" i="2"/>
  <c r="D4" i="2" s="1"/>
  <c r="AD4" i="2"/>
  <c r="AC4" i="2"/>
  <c r="J4" i="2" s="1"/>
  <c r="P4" i="2"/>
  <c r="O4" i="2"/>
  <c r="N4" i="2"/>
  <c r="H4" i="2" s="1"/>
  <c r="I4" i="2"/>
  <c r="G4" i="2"/>
  <c r="B4" i="2"/>
  <c r="AE17" i="2"/>
  <c r="AD17" i="2"/>
  <c r="AC17" i="2"/>
  <c r="J17" i="2" s="1"/>
  <c r="P17" i="2"/>
  <c r="B17" i="2" s="1"/>
  <c r="O17" i="2"/>
  <c r="N17" i="2"/>
  <c r="H17" i="2" s="1"/>
  <c r="I17" i="2"/>
  <c r="G17" i="2"/>
  <c r="AE14" i="2"/>
  <c r="AD14" i="2"/>
  <c r="AC14" i="2"/>
  <c r="J14" i="2" s="1"/>
  <c r="P14" i="2"/>
  <c r="B14" i="2" s="1"/>
  <c r="O14" i="2"/>
  <c r="N14" i="2"/>
  <c r="H14" i="2" s="1"/>
  <c r="I14" i="2"/>
  <c r="G14" i="2"/>
  <c r="AE10" i="2"/>
  <c r="AD10" i="2"/>
  <c r="AC10" i="2"/>
  <c r="P10" i="2"/>
  <c r="O10" i="2"/>
  <c r="N10" i="2"/>
  <c r="H10" i="2" s="1"/>
  <c r="J10" i="2"/>
  <c r="I10" i="2"/>
  <c r="G10" i="2"/>
  <c r="F10" i="2"/>
  <c r="B10" i="2"/>
  <c r="AE6" i="2"/>
  <c r="AD6" i="2"/>
  <c r="AC6" i="2"/>
  <c r="J6" i="2" s="1"/>
  <c r="P6" i="2"/>
  <c r="B6" i="2" s="1"/>
  <c r="O6" i="2"/>
  <c r="N6" i="2"/>
  <c r="H6" i="2" s="1"/>
  <c r="I6" i="2"/>
  <c r="G6" i="2"/>
  <c r="AE9" i="2"/>
  <c r="AD9" i="2"/>
  <c r="AC9" i="2"/>
  <c r="P9" i="2"/>
  <c r="B9" i="2" s="1"/>
  <c r="O9" i="2"/>
  <c r="N9" i="2"/>
  <c r="I9" i="2"/>
  <c r="G9" i="2"/>
  <c r="AP43" i="1"/>
  <c r="AO43" i="1"/>
  <c r="AN43" i="1"/>
  <c r="AM43" i="1"/>
  <c r="AL43" i="1"/>
  <c r="AK43" i="1"/>
  <c r="AJ43" i="1"/>
  <c r="AI43" i="1"/>
  <c r="AH43" i="1"/>
  <c r="AG43" i="1"/>
  <c r="AF43" i="1"/>
  <c r="AE43" i="1"/>
  <c r="AD43" i="1"/>
  <c r="AC43" i="1"/>
  <c r="AB43" i="1"/>
  <c r="AA43" i="1"/>
  <c r="Z43" i="1"/>
  <c r="Y43" i="1"/>
  <c r="X43" i="1"/>
  <c r="W43" i="1"/>
  <c r="V43" i="1"/>
  <c r="U43" i="1"/>
  <c r="T43" i="1"/>
  <c r="S43" i="1"/>
  <c r="R43" i="1"/>
  <c r="Q43" i="1"/>
  <c r="P43" i="1"/>
  <c r="O43" i="1"/>
  <c r="N43" i="1"/>
  <c r="M43" i="1"/>
  <c r="L43" i="1"/>
  <c r="K43" i="1"/>
  <c r="J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2" i="1"/>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2" i="1"/>
  <c r="H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2" i="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2" i="1"/>
  <c r="F3"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2" i="1"/>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2" i="1"/>
  <c r="D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2" i="1"/>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2" i="1"/>
  <c r="B3"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2" i="1"/>
  <c r="AE3" i="1"/>
  <c r="AE4" i="1"/>
  <c r="AE5" i="1"/>
  <c r="AE6" i="1"/>
  <c r="AE7" i="1"/>
  <c r="AE8" i="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2" i="1"/>
  <c r="AD3" i="1"/>
  <c r="AD4" i="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2" i="1"/>
  <c r="AC3" i="1"/>
  <c r="AC4" i="1"/>
  <c r="AC5" i="1"/>
  <c r="AC6" i="1"/>
  <c r="AC7" i="1"/>
  <c r="AC8" i="1"/>
  <c r="AC9" i="1"/>
  <c r="AC10"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2" i="1"/>
  <c r="P30" i="1"/>
  <c r="P12" i="1"/>
  <c r="P19" i="1"/>
  <c r="P38" i="1"/>
  <c r="P5" i="1"/>
  <c r="P16" i="1"/>
  <c r="P20" i="1"/>
  <c r="P33" i="1"/>
  <c r="P11" i="1"/>
  <c r="P27" i="1"/>
  <c r="P31" i="1"/>
  <c r="P21" i="1"/>
  <c r="P24" i="1"/>
  <c r="P6" i="1"/>
  <c r="P32" i="1"/>
  <c r="P40" i="1"/>
  <c r="P13" i="1"/>
  <c r="P42" i="1"/>
  <c r="P25" i="1"/>
  <c r="P37" i="1"/>
  <c r="P8" i="1"/>
  <c r="P10" i="1"/>
  <c r="P3" i="1"/>
  <c r="P35" i="1"/>
  <c r="P29" i="1"/>
  <c r="P41" i="1"/>
  <c r="P22" i="1"/>
  <c r="P9" i="1"/>
  <c r="P18" i="1"/>
  <c r="P17" i="1"/>
  <c r="P26" i="1"/>
  <c r="P2" i="1"/>
  <c r="P23" i="1"/>
  <c r="P36" i="1"/>
  <c r="P15" i="1"/>
  <c r="P39" i="1"/>
  <c r="P28" i="1"/>
  <c r="P14" i="1"/>
  <c r="P4" i="1"/>
  <c r="P7" i="1"/>
  <c r="P34" i="1"/>
  <c r="O30" i="1"/>
  <c r="O12" i="1"/>
  <c r="O19" i="1"/>
  <c r="O38" i="1"/>
  <c r="O5" i="1"/>
  <c r="O16" i="1"/>
  <c r="O20" i="1"/>
  <c r="O33" i="1"/>
  <c r="O11" i="1"/>
  <c r="O27" i="1"/>
  <c r="O31" i="1"/>
  <c r="O21" i="1"/>
  <c r="O24" i="1"/>
  <c r="O6" i="1"/>
  <c r="O32" i="1"/>
  <c r="O40" i="1"/>
  <c r="O13" i="1"/>
  <c r="O42" i="1"/>
  <c r="O25" i="1"/>
  <c r="O37" i="1"/>
  <c r="O8" i="1"/>
  <c r="O10" i="1"/>
  <c r="O3" i="1"/>
  <c r="O35" i="1"/>
  <c r="O29" i="1"/>
  <c r="O41" i="1"/>
  <c r="O22" i="1"/>
  <c r="O9" i="1"/>
  <c r="O18" i="1"/>
  <c r="O17" i="1"/>
  <c r="O26" i="1"/>
  <c r="O2" i="1"/>
  <c r="O23" i="1"/>
  <c r="O36" i="1"/>
  <c r="O15" i="1"/>
  <c r="O39" i="1"/>
  <c r="O28" i="1"/>
  <c r="O14" i="1"/>
  <c r="O4" i="1"/>
  <c r="O7" i="1"/>
  <c r="O34" i="1"/>
  <c r="N30" i="1"/>
  <c r="N12" i="1"/>
  <c r="N19" i="1"/>
  <c r="N38" i="1"/>
  <c r="N5" i="1"/>
  <c r="N16" i="1"/>
  <c r="N20" i="1"/>
  <c r="N33" i="1"/>
  <c r="N11" i="1"/>
  <c r="N27" i="1"/>
  <c r="N31" i="1"/>
  <c r="N21" i="1"/>
  <c r="N24" i="1"/>
  <c r="N6" i="1"/>
  <c r="N32" i="1"/>
  <c r="N40" i="1"/>
  <c r="N13" i="1"/>
  <c r="N42" i="1"/>
  <c r="N25" i="1"/>
  <c r="N37" i="1"/>
  <c r="N8" i="1"/>
  <c r="N10" i="1"/>
  <c r="N3" i="1"/>
  <c r="N35" i="1"/>
  <c r="N29" i="1"/>
  <c r="N41" i="1"/>
  <c r="N22" i="1"/>
  <c r="N9" i="1"/>
  <c r="N18" i="1"/>
  <c r="N17" i="1"/>
  <c r="N26" i="1"/>
  <c r="N2" i="1"/>
  <c r="N23" i="1"/>
  <c r="N36" i="1"/>
  <c r="N15" i="1"/>
  <c r="N39" i="1"/>
  <c r="N28" i="1"/>
  <c r="N14" i="1"/>
  <c r="N4" i="1"/>
  <c r="N7" i="1"/>
  <c r="N34" i="1"/>
  <c r="C7" i="4" l="1"/>
  <c r="B4" i="4"/>
  <c r="O11" i="4"/>
  <c r="E2" i="4"/>
  <c r="B3" i="4"/>
  <c r="C6" i="4"/>
  <c r="E6" i="4"/>
  <c r="B8" i="4"/>
  <c r="E5" i="4"/>
  <c r="B5" i="4"/>
  <c r="C9" i="4"/>
  <c r="B2" i="4"/>
  <c r="AC11" i="4"/>
  <c r="E3" i="4"/>
  <c r="C5" i="4"/>
  <c r="N11" i="4"/>
  <c r="AD11" i="4"/>
  <c r="B6" i="4"/>
  <c r="H8" i="4"/>
  <c r="C8" i="4"/>
  <c r="E8" i="4"/>
  <c r="F3" i="4"/>
  <c r="H9" i="4"/>
  <c r="E7" i="4"/>
  <c r="B7" i="4"/>
  <c r="H10" i="4"/>
  <c r="C10" i="4"/>
  <c r="E10" i="4"/>
  <c r="B10" i="4"/>
  <c r="AE11" i="4"/>
  <c r="H6" i="4"/>
  <c r="P11" i="4"/>
  <c r="C2" i="4"/>
  <c r="F2" i="4"/>
  <c r="H7" i="4"/>
  <c r="H5" i="4"/>
  <c r="B2" i="3"/>
  <c r="E2" i="3"/>
  <c r="H4" i="3"/>
  <c r="B4" i="3"/>
  <c r="D4" i="3"/>
  <c r="D6" i="3"/>
  <c r="B10" i="3"/>
  <c r="AC12" i="3"/>
  <c r="H3" i="3"/>
  <c r="O12" i="3"/>
  <c r="D3" i="3"/>
  <c r="H9" i="3"/>
  <c r="B9" i="3"/>
  <c r="D9" i="3"/>
  <c r="N12" i="3"/>
  <c r="AD12" i="3"/>
  <c r="B6" i="3"/>
  <c r="E6" i="3"/>
  <c r="E7" i="3"/>
  <c r="H7" i="3"/>
  <c r="D7" i="3"/>
  <c r="D2" i="3"/>
  <c r="D8" i="3"/>
  <c r="E4" i="3"/>
  <c r="E3" i="3"/>
  <c r="B5" i="3"/>
  <c r="D5" i="3"/>
  <c r="E8" i="3"/>
  <c r="B11" i="3"/>
  <c r="D11" i="3"/>
  <c r="AE12" i="3"/>
  <c r="B3" i="3"/>
  <c r="P12" i="3"/>
  <c r="E5" i="3"/>
  <c r="H5" i="3"/>
  <c r="E11" i="3"/>
  <c r="H11" i="3"/>
  <c r="E10" i="3"/>
  <c r="H10" i="3"/>
  <c r="E9" i="3"/>
  <c r="H6" i="3"/>
  <c r="H2" i="3"/>
  <c r="C10" i="2"/>
  <c r="E8" i="2"/>
  <c r="E7" i="2"/>
  <c r="D14" i="2"/>
  <c r="C17" i="2"/>
  <c r="E2" i="2"/>
  <c r="C15" i="2"/>
  <c r="N18" i="2"/>
  <c r="AD18" i="2"/>
  <c r="F9" i="2"/>
  <c r="E9" i="2"/>
  <c r="F17" i="2"/>
  <c r="F15" i="2"/>
  <c r="F13" i="2"/>
  <c r="D6" i="2"/>
  <c r="C14" i="2"/>
  <c r="C4" i="2"/>
  <c r="C12" i="2"/>
  <c r="C16" i="2"/>
  <c r="O18" i="2"/>
  <c r="C9" i="2"/>
  <c r="F6" i="2"/>
  <c r="H8" i="2"/>
  <c r="H2" i="2"/>
  <c r="D3" i="2"/>
  <c r="C11" i="2"/>
  <c r="H7" i="2"/>
  <c r="D7" i="2"/>
  <c r="H9" i="2"/>
  <c r="P18" i="2"/>
  <c r="C6" i="2"/>
  <c r="E10" i="2"/>
  <c r="D10" i="2"/>
  <c r="F14" i="2"/>
  <c r="D17" i="2"/>
  <c r="F4" i="2"/>
  <c r="D15" i="2"/>
  <c r="D13" i="2"/>
  <c r="F12" i="2"/>
  <c r="C5" i="2"/>
  <c r="D9" i="2"/>
  <c r="D8" i="2"/>
  <c r="D2" i="2"/>
  <c r="H3" i="2"/>
  <c r="AC18" i="2"/>
  <c r="E17" i="2"/>
  <c r="E15" i="2"/>
  <c r="E13" i="2"/>
  <c r="D11" i="2"/>
  <c r="AE18" i="2"/>
  <c r="J9" i="2"/>
  <c r="E11" i="2"/>
  <c r="H11" i="2"/>
  <c r="E5" i="2"/>
  <c r="H5" i="2"/>
  <c r="E16" i="2"/>
  <c r="H16" i="2"/>
  <c r="E6" i="2"/>
  <c r="E14" i="2"/>
  <c r="E4" i="2"/>
  <c r="C8" i="2"/>
  <c r="C2" i="2"/>
  <c r="C3" i="2"/>
  <c r="E12" i="2"/>
  <c r="C7" i="2"/>
</calcChain>
</file>

<file path=xl/sharedStrings.xml><?xml version="1.0" encoding="utf-8"?>
<sst xmlns="http://schemas.openxmlformats.org/spreadsheetml/2006/main" count="4241" uniqueCount="2029">
  <si>
    <t>شرکت</t>
  </si>
  <si>
    <t>نماد</t>
  </si>
  <si>
    <t>سال مالی</t>
  </si>
  <si>
    <t>نوع</t>
  </si>
  <si>
    <t>تلفیقی</t>
  </si>
  <si>
    <t>جمع درآمدها</t>
  </si>
  <si>
    <t>بهای تمام شده کالای فروش رفته</t>
  </si>
  <si>
    <t>سود (زیان) پس از کسر مالیات</t>
  </si>
  <si>
    <t>وجوه نقد و موجودی‌های نزد بانک‌ها</t>
  </si>
  <si>
    <t>سرمایه گذاری‌های کوتاه مدت</t>
  </si>
  <si>
    <t>حساب‌ها و اسناد دریافتی تجاری</t>
  </si>
  <si>
    <t>سایر حساب‌ها و اسناد دریافتی تجاری</t>
  </si>
  <si>
    <t>دارایی های غیر جاری نگهداری شده برای فروش</t>
  </si>
  <si>
    <t>موجودی مواد و کالا</t>
  </si>
  <si>
    <t>سفارشات و پیش پرداختها</t>
  </si>
  <si>
    <t>پیش پرداخت‌ها</t>
  </si>
  <si>
    <t>سرمایه گذاری‌های بلند مدت</t>
  </si>
  <si>
    <t>حسابها و اسناد دریافتنی تجاری بلند مدت</t>
  </si>
  <si>
    <t>خالص دارایی‌های ثابت</t>
  </si>
  <si>
    <t>حسابها و اسناد پرداختنی تجاری</t>
  </si>
  <si>
    <t>سایر حساب‌ها و اسناد پرداختنی</t>
  </si>
  <si>
    <t>سپرده‏ها و پیش دریافت‌ها</t>
  </si>
  <si>
    <t>ذخیره مالیات بر درآمد</t>
  </si>
  <si>
    <t>سایر ذخائر</t>
  </si>
  <si>
    <t>تسهیلات جاری مالی دریافتی</t>
  </si>
  <si>
    <t>سود سهام پیشنهادی و پرداختنی</t>
  </si>
  <si>
    <t>حسابها و اسناد پرداختنی بلند مدت</t>
  </si>
  <si>
    <t>تسهیلات مالی دریافتی بلند مدت</t>
  </si>
  <si>
    <t>سرمایه</t>
  </si>
  <si>
    <t>سود و زیان انباشته</t>
  </si>
  <si>
    <t>ارتباطات سیار</t>
  </si>
  <si>
    <t>همراه</t>
  </si>
  <si>
    <t>1398/12/29</t>
  </si>
  <si>
    <t>3ماهه</t>
  </si>
  <si>
    <t>بلی</t>
  </si>
  <si>
    <t>آهن و فولاد ارفع</t>
  </si>
  <si>
    <t>ارفع</t>
  </si>
  <si>
    <t>6ماهه</t>
  </si>
  <si>
    <t>خیر</t>
  </si>
  <si>
    <t>پتروشیمی امیرکبیر</t>
  </si>
  <si>
    <t>شکبیر</t>
  </si>
  <si>
    <t>پتروشیمی پارس</t>
  </si>
  <si>
    <t>پارس</t>
  </si>
  <si>
    <t>پتروشیمی پردیس</t>
  </si>
  <si>
    <t>شپدیس</t>
  </si>
  <si>
    <t>1398/06/31</t>
  </si>
  <si>
    <t>9ماهه</t>
  </si>
  <si>
    <t>پتروشیمی جم</t>
  </si>
  <si>
    <t>جم</t>
  </si>
  <si>
    <t>پتروشیمی خارک</t>
  </si>
  <si>
    <t>شخارک</t>
  </si>
  <si>
    <t>پتروشیمی خراسان</t>
  </si>
  <si>
    <t>خراسان</t>
  </si>
  <si>
    <t>پتروشیمی زاگرس</t>
  </si>
  <si>
    <t>زاگرس</t>
  </si>
  <si>
    <t>پتروشیمی سرمایه گذاری ایرانیان</t>
  </si>
  <si>
    <t>پترول</t>
  </si>
  <si>
    <t>1398/02/31</t>
  </si>
  <si>
    <t>12ماهه</t>
  </si>
  <si>
    <t>پتروشیمی شازند</t>
  </si>
  <si>
    <t>شاراک</t>
  </si>
  <si>
    <t>پتروشیمی شیراز</t>
  </si>
  <si>
    <t>شیراز</t>
  </si>
  <si>
    <t>پتروشیمی فجر</t>
  </si>
  <si>
    <t>بفجر</t>
  </si>
  <si>
    <t>پتروشیمی فن آوران</t>
  </si>
  <si>
    <t>شفن</t>
  </si>
  <si>
    <t>پتروشیمی مارون</t>
  </si>
  <si>
    <t>مارون</t>
  </si>
  <si>
    <t>پتروشیمی مبین</t>
  </si>
  <si>
    <t>مبین</t>
  </si>
  <si>
    <t>پتروشیمی نوری</t>
  </si>
  <si>
    <t>نوری</t>
  </si>
  <si>
    <t>پلی پروپیلن جم</t>
  </si>
  <si>
    <t>جمپیلن</t>
  </si>
  <si>
    <t>چادرملو</t>
  </si>
  <si>
    <t>کچاد</t>
  </si>
  <si>
    <t>خدمات انفورماتیک</t>
  </si>
  <si>
    <t>رانفور</t>
  </si>
  <si>
    <t>ذوب آهن اصفهان</t>
  </si>
  <si>
    <t>ذوب</t>
  </si>
  <si>
    <t>سر. دارویی تامین</t>
  </si>
  <si>
    <t>تیپیکو</t>
  </si>
  <si>
    <t>سر. صدر تامین</t>
  </si>
  <si>
    <t>تاصیکو</t>
  </si>
  <si>
    <t>سر. نفت و گاز تامین</t>
  </si>
  <si>
    <t>تاپیکو</t>
  </si>
  <si>
    <t>صنایع پتروشیمی خلیج فارس</t>
  </si>
  <si>
    <t>فارس</t>
  </si>
  <si>
    <t>1398/03/31</t>
  </si>
  <si>
    <t>صنایع پتروشیمی کرمانشاه</t>
  </si>
  <si>
    <t>کرماشا</t>
  </si>
  <si>
    <t>صنایع شیمیایی ایران</t>
  </si>
  <si>
    <t>شیران</t>
  </si>
  <si>
    <t>1398/09/30</t>
  </si>
  <si>
    <t>فولاد خوزستان</t>
  </si>
  <si>
    <t>فخوز</t>
  </si>
  <si>
    <t>فولاد سپید فراب کویر</t>
  </si>
  <si>
    <t>کویر</t>
  </si>
  <si>
    <t>فولاد کاوه جنوب کیش</t>
  </si>
  <si>
    <t>کاوه</t>
  </si>
  <si>
    <t>فولاد مبارکه اصفهان</t>
  </si>
  <si>
    <t>فولاد</t>
  </si>
  <si>
    <t>فولاد هرمزگان جنوب</t>
  </si>
  <si>
    <t>هرمز</t>
  </si>
  <si>
    <t>فولادخراسان</t>
  </si>
  <si>
    <t>فخاس</t>
  </si>
  <si>
    <t>کالسیمین</t>
  </si>
  <si>
    <t>فاسمین</t>
  </si>
  <si>
    <t>گروه مپنا</t>
  </si>
  <si>
    <t>رمپنا</t>
  </si>
  <si>
    <t>1398/01/31</t>
  </si>
  <si>
    <t>گسترش نفت و گاز پارسیان</t>
  </si>
  <si>
    <t>پارسان</t>
  </si>
  <si>
    <t>گل گهر</t>
  </si>
  <si>
    <t>کگل</t>
  </si>
  <si>
    <t>مخابرات ایران</t>
  </si>
  <si>
    <t>اخابر</t>
  </si>
  <si>
    <t>ملی صنایع مس ایران</t>
  </si>
  <si>
    <t>فملی</t>
  </si>
  <si>
    <t>نفت بهران</t>
  </si>
  <si>
    <t>شبهرن</t>
  </si>
  <si>
    <t>نفت سپاهان</t>
  </si>
  <si>
    <t>شسپا</t>
  </si>
  <si>
    <t>جمع درآمدها مجمع 95</t>
  </si>
  <si>
    <t>ارزش روز98</t>
  </si>
  <si>
    <t>ارزش روز95</t>
  </si>
  <si>
    <t>سهام معامله شده در یکسال</t>
  </si>
  <si>
    <t>فروش تعدیلی یکساله</t>
  </si>
  <si>
    <t>بهای تمام شده تعدیلی یکساله</t>
  </si>
  <si>
    <t>سود خالص تعدیلی یکساله</t>
  </si>
  <si>
    <t>دارایی غیر جاری</t>
  </si>
  <si>
    <t>دارایی جاری</t>
  </si>
  <si>
    <t>بدهی</t>
  </si>
  <si>
    <t>نسبت بدهی به دارایی جاری</t>
  </si>
  <si>
    <t>نسبت بدهی به فروش</t>
  </si>
  <si>
    <t>نسبت بهای تمام شده به فروش</t>
  </si>
  <si>
    <t>نسبت سود خالص به ارزش بازار</t>
  </si>
  <si>
    <t>نسبت فروش به ارزش بازار</t>
  </si>
  <si>
    <t>نسبت سهام معامله شده در یکسال به ارزش بازار</t>
  </si>
  <si>
    <t>رشد فروش طی سه سال</t>
  </si>
  <si>
    <t>رشد ارزش بازار طی سه سال</t>
  </si>
  <si>
    <t>درایی غیر جاری به ارزش بازار</t>
  </si>
  <si>
    <t>سهام معامله شده در روز</t>
  </si>
  <si>
    <t>سهام معامله شده در دو دو روز</t>
  </si>
  <si>
    <t xml:space="preserve">سهام معامله شده در هفته </t>
  </si>
  <si>
    <t>سهام معامله شده در دو هفته</t>
  </si>
  <si>
    <t>بازده روز</t>
  </si>
  <si>
    <t>بازده دو روز</t>
  </si>
  <si>
    <t>بازده هفته</t>
  </si>
  <si>
    <t>بازده دو هفته</t>
  </si>
  <si>
    <t>رتبه</t>
  </si>
  <si>
    <t>رتبه نهایی</t>
  </si>
  <si>
    <t>تاریخ</t>
  </si>
  <si>
    <t>ارزش معاملات خرد بورس روزانه - حقیقی میلیارد ریال</t>
  </si>
  <si>
    <t>هشدار ریسکی</t>
  </si>
  <si>
    <t>متوسط ارزش معاملات خرد بورس روزانه در سال 1394</t>
  </si>
  <si>
    <t>متوسط ارزش معاملات خرد بورس روزانه در سال 1395</t>
  </si>
  <si>
    <t>متوسط ارزش معاملات خرد بورس روزانه در سال 1396</t>
  </si>
  <si>
    <t>افزایش ارزش سهام در ماه های اخیر به سبب ورود اشخاص حقیقی به بازار سرمایه است</t>
  </si>
  <si>
    <t>متوسط ارزش معاملات خرد بورس روزانه در سال 1397</t>
  </si>
  <si>
    <t>وقتی متوسط ارزش معاملات خرد بورس در سال 1396 بطور میانگین 133 میلیارد تومان و در تاریخ 10مهر1398 به عدد 2007 میلیارد تومان برسد سهام بصورت نجومی افزایش می یابد</t>
  </si>
  <si>
    <t>1398/01/05</t>
  </si>
  <si>
    <t>زمانی که به هر علت ورود اشخاص حقیقی به بورس به میانگین سال97 کاهش یابد، ارزش سهام بورس به شدت نزولی خواهد شد</t>
  </si>
  <si>
    <t>1398/01/06</t>
  </si>
  <si>
    <r>
      <t>ورود</t>
    </r>
    <r>
      <rPr>
        <b/>
        <sz val="11"/>
        <rFont val=".SFUIText"/>
      </rPr>
      <t> </t>
    </r>
    <r>
      <rPr>
        <b/>
        <sz val="11"/>
        <rFont val=".ArabicUIText-Regular"/>
      </rPr>
      <t>سرمايه</t>
    </r>
    <r>
      <rPr>
        <b/>
        <sz val="11"/>
        <rFont val=".SFUIText"/>
      </rPr>
      <t> </t>
    </r>
    <r>
      <rPr>
        <b/>
        <sz val="11"/>
        <rFont val=".ArabicUIText-Regular"/>
      </rPr>
      <t>اشخاص</t>
    </r>
    <r>
      <rPr>
        <b/>
        <sz val="11"/>
        <rFont val=".SFUIText"/>
      </rPr>
      <t> </t>
    </r>
    <r>
      <rPr>
        <b/>
        <sz val="11"/>
        <rFont val=".ArabicUIText-Regular"/>
      </rPr>
      <t>حقيقي</t>
    </r>
    <r>
      <rPr>
        <b/>
        <sz val="11"/>
        <rFont val=".SFUIText"/>
      </rPr>
      <t> </t>
    </r>
    <r>
      <rPr>
        <b/>
        <sz val="11"/>
        <rFont val=".ArabicUIText-Regular"/>
      </rPr>
      <t>به</t>
    </r>
    <r>
      <rPr>
        <b/>
        <sz val="11"/>
        <rFont val=".SFUIText"/>
      </rPr>
      <t> </t>
    </r>
    <r>
      <rPr>
        <b/>
        <sz val="11"/>
        <rFont val=".ArabicUIText-Regular"/>
      </rPr>
      <t>بورس</t>
    </r>
    <r>
      <rPr>
        <b/>
        <sz val="11"/>
        <rFont val=".SFUIText"/>
      </rPr>
      <t> </t>
    </r>
    <r>
      <rPr>
        <b/>
        <sz val="11"/>
        <rFont val=".ArabicUIText-Regular"/>
      </rPr>
      <t>طي</t>
    </r>
    <r>
      <rPr>
        <b/>
        <sz val="11"/>
        <rFont val=".SFUIText"/>
      </rPr>
      <t> </t>
    </r>
    <r>
      <rPr>
        <b/>
        <sz val="11"/>
        <rFont val=".ArabicUIText-Regular"/>
      </rPr>
      <t>هفته</t>
    </r>
    <r>
      <rPr>
        <b/>
        <sz val="11"/>
        <rFont val=".SFUIText"/>
      </rPr>
      <t> </t>
    </r>
    <r>
      <rPr>
        <b/>
        <sz val="11"/>
        <rFont val=".ArabicUIText-Regular"/>
      </rPr>
      <t>گذشته</t>
    </r>
    <r>
      <rPr>
        <b/>
        <sz val="11"/>
        <rFont val=".SFUIText"/>
      </rPr>
      <t> </t>
    </r>
    <r>
      <rPr>
        <b/>
        <sz val="11"/>
        <rFont val=".ArabicUIText-Regular"/>
      </rPr>
      <t>هر</t>
    </r>
    <r>
      <rPr>
        <b/>
        <sz val="11"/>
        <rFont val=".SFUIText"/>
      </rPr>
      <t> </t>
    </r>
    <r>
      <rPr>
        <b/>
        <sz val="11"/>
        <rFont val=".ArabicUIText-Regular"/>
      </rPr>
      <t>روز</t>
    </r>
    <r>
      <rPr>
        <b/>
        <sz val="11"/>
        <rFont val=".SFUIText"/>
      </rPr>
      <t> </t>
    </r>
    <r>
      <rPr>
        <b/>
        <sz val="11"/>
        <rFont val=".ArabicUIText-Regular"/>
      </rPr>
      <t>نسبت</t>
    </r>
    <r>
      <rPr>
        <b/>
        <sz val="11"/>
        <rFont val=".SFUIText"/>
      </rPr>
      <t> </t>
    </r>
    <r>
      <rPr>
        <b/>
        <sz val="11"/>
        <rFont val=".ArabicUIText-Regular"/>
      </rPr>
      <t>به</t>
    </r>
    <r>
      <rPr>
        <b/>
        <sz val="11"/>
        <rFont val=".SFUIText"/>
      </rPr>
      <t> </t>
    </r>
    <r>
      <rPr>
        <b/>
        <sz val="11"/>
        <rFont val=".ArabicUIText-Regular"/>
      </rPr>
      <t>روز</t>
    </r>
    <r>
      <rPr>
        <b/>
        <sz val="11"/>
        <rFont val=".SFUIText"/>
      </rPr>
      <t> </t>
    </r>
    <r>
      <rPr>
        <b/>
        <sz val="11"/>
        <rFont val=".ArabicUIText-Regular"/>
      </rPr>
      <t>قبل</t>
    </r>
    <r>
      <rPr>
        <b/>
        <sz val="11"/>
        <rFont val=".SFUIText"/>
      </rPr>
      <t> </t>
    </r>
    <r>
      <rPr>
        <b/>
        <sz val="11"/>
        <rFont val=".ArabicUIText-Regular"/>
      </rPr>
      <t>كاهشي</t>
    </r>
    <r>
      <rPr>
        <b/>
        <sz val="11"/>
        <rFont val=".SFUIText"/>
      </rPr>
      <t> </t>
    </r>
    <r>
      <rPr>
        <b/>
        <sz val="11"/>
        <rFont val=".ArabicUIText-Regular"/>
      </rPr>
      <t>تر</t>
    </r>
    <r>
      <rPr>
        <b/>
        <sz val="11"/>
        <rFont val=".SFUIText"/>
      </rPr>
      <t> </t>
    </r>
    <r>
      <rPr>
        <b/>
        <sz val="11"/>
        <rFont val=".ArabicUIText-Regular"/>
      </rPr>
      <t>بود</t>
    </r>
    <r>
      <rPr>
        <b/>
        <sz val="11"/>
        <rFont val=".SFUIText"/>
      </rPr>
      <t> </t>
    </r>
  </si>
  <si>
    <t>1398/01/07</t>
  </si>
  <si>
    <t>1398/01/10</t>
  </si>
  <si>
    <r>
      <t>ورود</t>
    </r>
    <r>
      <rPr>
        <b/>
        <sz val="11"/>
        <rFont val=".SFUIText"/>
      </rPr>
      <t> </t>
    </r>
    <r>
      <rPr>
        <b/>
        <sz val="11"/>
        <rFont val=".ArabicUIText-Regular"/>
      </rPr>
      <t>سرمايه</t>
    </r>
    <r>
      <rPr>
        <b/>
        <sz val="11"/>
        <rFont val=".SFUIText"/>
      </rPr>
      <t> </t>
    </r>
    <r>
      <rPr>
        <b/>
        <sz val="11"/>
        <rFont val=".ArabicUIText-Regular"/>
      </rPr>
      <t>خرد</t>
    </r>
    <r>
      <rPr>
        <b/>
        <sz val="11"/>
        <rFont val=".SFUIText"/>
      </rPr>
      <t> </t>
    </r>
    <r>
      <rPr>
        <b/>
        <sz val="11"/>
        <rFont val=".ArabicUIText-Regular"/>
      </rPr>
      <t>به</t>
    </r>
    <r>
      <rPr>
        <b/>
        <sz val="11"/>
        <rFont val=".SFUIText"/>
      </rPr>
      <t> </t>
    </r>
    <r>
      <rPr>
        <b/>
        <sz val="11"/>
        <rFont val=".ArabicUIText-Regular"/>
      </rPr>
      <t>بورس</t>
    </r>
    <r>
      <rPr>
        <b/>
        <sz val="11"/>
        <rFont val=".SFUIText"/>
      </rPr>
      <t> </t>
    </r>
    <r>
      <rPr>
        <b/>
        <sz val="11"/>
        <rFont val=".ArabicUIText-Regular"/>
      </rPr>
      <t>نسبت به 9مهر</t>
    </r>
    <r>
      <rPr>
        <b/>
        <sz val="11"/>
        <rFont val=".SFUIText"/>
      </rPr>
      <t> </t>
    </r>
    <r>
      <rPr>
        <b/>
        <sz val="11"/>
        <rFont val=".ArabicUIText-Regular"/>
      </rPr>
      <t>به</t>
    </r>
    <r>
      <rPr>
        <b/>
        <sz val="11"/>
        <rFont val=".SFUIText"/>
      </rPr>
      <t> کمتر از  یک سوم  </t>
    </r>
    <r>
      <rPr>
        <b/>
        <sz val="11"/>
        <rFont val=".ArabicUIText-Regular"/>
      </rPr>
      <t>كاهش</t>
    </r>
    <r>
      <rPr>
        <b/>
        <sz val="11"/>
        <rFont val=".SFUIText"/>
      </rPr>
      <t> </t>
    </r>
    <r>
      <rPr>
        <b/>
        <sz val="11"/>
        <rFont val=".ArabicUIText-Regular"/>
      </rPr>
      <t>يافته</t>
    </r>
    <r>
      <rPr>
        <b/>
        <sz val="11"/>
        <rFont val=".SFUIText"/>
      </rPr>
      <t> </t>
    </r>
    <r>
      <rPr>
        <b/>
        <sz val="11"/>
        <rFont val=".ArabicUIText-Regular"/>
      </rPr>
      <t>است</t>
    </r>
    <r>
      <rPr>
        <b/>
        <sz val="11"/>
        <rFont val=".SFUIText"/>
      </rPr>
      <t> </t>
    </r>
  </si>
  <si>
    <t>1398/01/11</t>
  </si>
  <si>
    <r>
      <t>قيمت</t>
    </r>
    <r>
      <rPr>
        <b/>
        <sz val="11"/>
        <rFont val=".SFUIText"/>
      </rPr>
      <t> </t>
    </r>
    <r>
      <rPr>
        <b/>
        <sz val="11"/>
        <rFont val=".ArabicUIText-Regular"/>
      </rPr>
      <t>سهام</t>
    </r>
    <r>
      <rPr>
        <b/>
        <sz val="11"/>
        <rFont val=".SFUIText"/>
      </rPr>
      <t> </t>
    </r>
    <r>
      <rPr>
        <b/>
        <sz val="11"/>
        <rFont val=".ArabicUIText-Regular"/>
      </rPr>
      <t>به</t>
    </r>
    <r>
      <rPr>
        <b/>
        <sz val="11"/>
        <rFont val=".SFUIText"/>
      </rPr>
      <t> </t>
    </r>
    <r>
      <rPr>
        <b/>
        <sz val="11"/>
        <rFont val=".ArabicUIText-Regular"/>
      </rPr>
      <t>روند</t>
    </r>
    <r>
      <rPr>
        <b/>
        <sz val="11"/>
        <rFont val=".SFUIText"/>
      </rPr>
      <t> </t>
    </r>
    <r>
      <rPr>
        <b/>
        <sz val="11"/>
        <rFont val=".ArabicUIText-Regular"/>
      </rPr>
      <t>ورود</t>
    </r>
    <r>
      <rPr>
        <b/>
        <sz val="11"/>
        <rFont val=".SFUIText"/>
      </rPr>
      <t> </t>
    </r>
    <r>
      <rPr>
        <b/>
        <sz val="11"/>
        <rFont val=".ArabicUIText-Regular"/>
      </rPr>
      <t>سرمايه</t>
    </r>
    <r>
      <rPr>
        <b/>
        <sz val="11"/>
        <rFont val=".SFUIText"/>
      </rPr>
      <t> </t>
    </r>
    <r>
      <rPr>
        <b/>
        <sz val="11"/>
        <rFont val=".ArabicUIText-Regular"/>
      </rPr>
      <t>اشخاص</t>
    </r>
    <r>
      <rPr>
        <b/>
        <sz val="11"/>
        <rFont val=".SFUIText"/>
      </rPr>
      <t> </t>
    </r>
    <r>
      <rPr>
        <b/>
        <sz val="11"/>
        <rFont val=".ArabicUIText-Regular"/>
      </rPr>
      <t>حقيقي</t>
    </r>
    <r>
      <rPr>
        <b/>
        <sz val="11"/>
        <rFont val=".SFUIText"/>
      </rPr>
      <t> </t>
    </r>
    <r>
      <rPr>
        <b/>
        <sz val="11"/>
        <rFont val=".ArabicUIText-Regular"/>
      </rPr>
      <t>بستگي</t>
    </r>
    <r>
      <rPr>
        <b/>
        <sz val="11"/>
        <rFont val=".SFUIText"/>
      </rPr>
      <t> </t>
    </r>
    <r>
      <rPr>
        <b/>
        <sz val="11"/>
        <rFont val=".ArabicUIText-Regular"/>
      </rPr>
      <t>دارد</t>
    </r>
    <r>
      <rPr>
        <b/>
        <sz val="11"/>
        <rFont val=".SFUIText"/>
      </rPr>
      <t> </t>
    </r>
    <r>
      <rPr>
        <b/>
        <sz val="11"/>
        <rFont val=".ArabicUIText-Regular"/>
      </rPr>
      <t>در</t>
    </r>
    <r>
      <rPr>
        <b/>
        <sz val="11"/>
        <rFont val=".SFUIText"/>
      </rPr>
      <t> </t>
    </r>
    <r>
      <rPr>
        <b/>
        <sz val="11"/>
        <rFont val=".ArabicUIText-Regular"/>
      </rPr>
      <t>صورت</t>
    </r>
    <r>
      <rPr>
        <b/>
        <sz val="11"/>
        <rFont val=".SFUIText"/>
      </rPr>
      <t> </t>
    </r>
    <r>
      <rPr>
        <b/>
        <sz val="11"/>
        <rFont val=".ArabicUIText-Regular"/>
      </rPr>
      <t>تداوم</t>
    </r>
    <r>
      <rPr>
        <b/>
        <sz val="11"/>
        <rFont val=".SFUIText"/>
      </rPr>
      <t> </t>
    </r>
    <r>
      <rPr>
        <b/>
        <sz val="11"/>
        <rFont val=".ArabicUIText-Regular"/>
      </rPr>
      <t>روند</t>
    </r>
    <r>
      <rPr>
        <b/>
        <sz val="11"/>
        <rFont val=".SFUIText"/>
      </rPr>
      <t> </t>
    </r>
    <r>
      <rPr>
        <b/>
        <sz val="11"/>
        <rFont val=".ArabicUIText-Regular"/>
      </rPr>
      <t>كاهشي</t>
    </r>
    <r>
      <rPr>
        <b/>
        <sz val="11"/>
        <rFont val=".SFUIText"/>
      </rPr>
      <t> </t>
    </r>
    <r>
      <rPr>
        <b/>
        <sz val="11"/>
        <rFont val=".ArabicUIText-Regular"/>
      </rPr>
      <t>ورود</t>
    </r>
    <r>
      <rPr>
        <b/>
        <sz val="11"/>
        <rFont val=".SFUIText"/>
      </rPr>
      <t> </t>
    </r>
    <r>
      <rPr>
        <b/>
        <sz val="11"/>
        <rFont val=".ArabicUIText-Regular"/>
      </rPr>
      <t>سرمايه</t>
    </r>
    <r>
      <rPr>
        <b/>
        <sz val="11"/>
        <rFont val=".SFUIText"/>
      </rPr>
      <t> </t>
    </r>
    <r>
      <rPr>
        <b/>
        <sz val="11"/>
        <rFont val=".ArabicUIText-Regular"/>
      </rPr>
      <t>اشخاص</t>
    </r>
    <r>
      <rPr>
        <b/>
        <sz val="11"/>
        <rFont val=".SFUIText"/>
      </rPr>
      <t> </t>
    </r>
    <r>
      <rPr>
        <b/>
        <sz val="11"/>
        <rFont val=".ArabicUIText-Regular"/>
      </rPr>
      <t>حقيقي</t>
    </r>
    <r>
      <rPr>
        <b/>
        <sz val="11"/>
        <rFont val=".SFUIText"/>
      </rPr>
      <t> </t>
    </r>
    <r>
      <rPr>
        <b/>
        <sz val="11"/>
        <rFont val=".ArabicUIText-Regular"/>
      </rPr>
      <t>،</t>
    </r>
    <r>
      <rPr>
        <b/>
        <sz val="11"/>
        <rFont val=".SFUIText"/>
      </rPr>
      <t> </t>
    </r>
    <r>
      <rPr>
        <b/>
        <sz val="11"/>
        <rFont val=".ArabicUIText-Regular"/>
      </rPr>
      <t>ارزش</t>
    </r>
    <r>
      <rPr>
        <b/>
        <sz val="11"/>
        <rFont val=".SFUIText"/>
      </rPr>
      <t> </t>
    </r>
    <r>
      <rPr>
        <b/>
        <sz val="11"/>
        <rFont val=".ArabicUIText-Regular"/>
      </rPr>
      <t>سهام</t>
    </r>
    <r>
      <rPr>
        <b/>
        <sz val="11"/>
        <rFont val=".SFUIText"/>
      </rPr>
      <t> </t>
    </r>
    <r>
      <rPr>
        <b/>
        <sz val="11"/>
        <rFont val=".ArabicUIText-Regular"/>
      </rPr>
      <t>نسبت</t>
    </r>
    <r>
      <rPr>
        <b/>
        <sz val="11"/>
        <rFont val=".SFUIText"/>
      </rPr>
      <t> </t>
    </r>
    <r>
      <rPr>
        <b/>
        <sz val="11"/>
        <rFont val=".ArabicUIText-Regular"/>
      </rPr>
      <t>به</t>
    </r>
    <r>
      <rPr>
        <b/>
        <sz val="11"/>
        <rFont val=".SFUIText"/>
      </rPr>
      <t> </t>
    </r>
    <r>
      <rPr>
        <b/>
        <sz val="11"/>
        <rFont val=".ArabicUIText-Regular"/>
      </rPr>
      <t>آن</t>
    </r>
    <r>
      <rPr>
        <b/>
        <sz val="11"/>
        <rFont val=".SFUIText"/>
      </rPr>
      <t> </t>
    </r>
    <r>
      <rPr>
        <b/>
        <sz val="11"/>
        <rFont val=".ArabicUIText-Regular"/>
      </rPr>
      <t>واكنش</t>
    </r>
    <r>
      <rPr>
        <b/>
        <sz val="11"/>
        <rFont val=".SFUIText"/>
      </rPr>
      <t> </t>
    </r>
    <r>
      <rPr>
        <b/>
        <sz val="11"/>
        <rFont val=".ArabicUIText-Regular"/>
      </rPr>
      <t>نشان</t>
    </r>
    <r>
      <rPr>
        <b/>
        <sz val="11"/>
        <rFont val=".SFUIText"/>
      </rPr>
      <t> </t>
    </r>
    <r>
      <rPr>
        <b/>
        <sz val="11"/>
        <rFont val=".ArabicUIText-Regular"/>
      </rPr>
      <t>مي</t>
    </r>
    <r>
      <rPr>
        <b/>
        <sz val="11"/>
        <rFont val=".SFUIText"/>
      </rPr>
      <t> </t>
    </r>
    <r>
      <rPr>
        <b/>
        <sz val="11"/>
        <rFont val=".ArabicUIText-Regular"/>
      </rPr>
      <t>دهد</t>
    </r>
    <r>
      <rPr>
        <b/>
        <sz val="11"/>
        <rFont val=".SFUIText"/>
      </rPr>
      <t> </t>
    </r>
  </si>
  <si>
    <t>1398/01/17</t>
  </si>
  <si>
    <t>1398/01/18</t>
  </si>
  <si>
    <t>1398/01/19</t>
  </si>
  <si>
    <t>1398/01/20</t>
  </si>
  <si>
    <t>1398/01/21</t>
  </si>
  <si>
    <t>1398/01/24</t>
  </si>
  <si>
    <t>1398/01/25</t>
  </si>
  <si>
    <t>1398/01/26</t>
  </si>
  <si>
    <t>1398/01/27</t>
  </si>
  <si>
    <t>1398/01/28</t>
  </si>
  <si>
    <t>1398/02/02</t>
  </si>
  <si>
    <t>1398/02/03</t>
  </si>
  <si>
    <t>1398/02/04</t>
  </si>
  <si>
    <t>1398/02/07</t>
  </si>
  <si>
    <t>1398/02/08</t>
  </si>
  <si>
    <t>1398/02/09</t>
  </si>
  <si>
    <t>1398/02/10</t>
  </si>
  <si>
    <t>1398/02/11</t>
  </si>
  <si>
    <t>1398/02/14</t>
  </si>
  <si>
    <t>1398/02/15</t>
  </si>
  <si>
    <t>1398/02/16</t>
  </si>
  <si>
    <t>1398/02/17</t>
  </si>
  <si>
    <t>1398/02/18</t>
  </si>
  <si>
    <t>1398/02/21</t>
  </si>
  <si>
    <t>1398/02/22</t>
  </si>
  <si>
    <t>1398/02/23</t>
  </si>
  <si>
    <t>1398/02/24</t>
  </si>
  <si>
    <t>1398/02/25</t>
  </si>
  <si>
    <t>1398/02/28</t>
  </si>
  <si>
    <t>1398/02/29</t>
  </si>
  <si>
    <t>1398/02/30</t>
  </si>
  <si>
    <t>1398/03/01</t>
  </si>
  <si>
    <t>1398/03/04</t>
  </si>
  <si>
    <t>1398/03/05</t>
  </si>
  <si>
    <t>1398/03/07</t>
  </si>
  <si>
    <t>1398/03/08</t>
  </si>
  <si>
    <t>1398/03/11</t>
  </si>
  <si>
    <t>1398/03/12</t>
  </si>
  <si>
    <t>1398/03/13</t>
  </si>
  <si>
    <t>1398/03/18</t>
  </si>
  <si>
    <t>1398/03/19</t>
  </si>
  <si>
    <t>1398/03/20</t>
  </si>
  <si>
    <t>1398/03/21</t>
  </si>
  <si>
    <t>1398/03/22</t>
  </si>
  <si>
    <t>1398/03/25</t>
  </si>
  <si>
    <t>1398/03/26</t>
  </si>
  <si>
    <t>1398/03/27</t>
  </si>
  <si>
    <t>1398/03/28</t>
  </si>
  <si>
    <t>1398/03/29</t>
  </si>
  <si>
    <t>1398/04/01</t>
  </si>
  <si>
    <t>1398/04/02</t>
  </si>
  <si>
    <t>1398/04/03</t>
  </si>
  <si>
    <t>1398/04/04</t>
  </si>
  <si>
    <t>1398/04/05</t>
  </si>
  <si>
    <t>1398/04/09</t>
  </si>
  <si>
    <t>1398/04/10</t>
  </si>
  <si>
    <t>1398/04/11</t>
  </si>
  <si>
    <t>1398/04/12</t>
  </si>
  <si>
    <t>1398/04/15</t>
  </si>
  <si>
    <t>1398/04/16</t>
  </si>
  <si>
    <t>1398/04/17</t>
  </si>
  <si>
    <t>1398/04/18</t>
  </si>
  <si>
    <t>1398/04/19</t>
  </si>
  <si>
    <t>1398/04/22</t>
  </si>
  <si>
    <t>1398/04/23</t>
  </si>
  <si>
    <t>1398/04/24</t>
  </si>
  <si>
    <t>1398/04/25</t>
  </si>
  <si>
    <t>1398/04/26</t>
  </si>
  <si>
    <t>1398/04/29</t>
  </si>
  <si>
    <t>1398/04/30</t>
  </si>
  <si>
    <t>1398/04/31</t>
  </si>
  <si>
    <t>1398/05/01</t>
  </si>
  <si>
    <t>1398/05/02</t>
  </si>
  <si>
    <t>1398/05/05</t>
  </si>
  <si>
    <t>1398/05/06</t>
  </si>
  <si>
    <t>1398/05/07</t>
  </si>
  <si>
    <t>1398/05/08</t>
  </si>
  <si>
    <t>1398/05/09</t>
  </si>
  <si>
    <t>1398/05/12</t>
  </si>
  <si>
    <t>1398/05/13</t>
  </si>
  <si>
    <t>1398/05/14</t>
  </si>
  <si>
    <t>1398/05/15</t>
  </si>
  <si>
    <t>1398/05/16</t>
  </si>
  <si>
    <t>1398/05/19</t>
  </si>
  <si>
    <t>1398/05/20</t>
  </si>
  <si>
    <t>1398/05/22</t>
  </si>
  <si>
    <t>1398/05/23</t>
  </si>
  <si>
    <t>1398/05/26</t>
  </si>
  <si>
    <t>1398/05/27</t>
  </si>
  <si>
    <t>1398/05/28</t>
  </si>
  <si>
    <t>1398/05/30</t>
  </si>
  <si>
    <t>1398/06/02</t>
  </si>
  <si>
    <t>1398/06/03</t>
  </si>
  <si>
    <t>1398/06/04</t>
  </si>
  <si>
    <t>1398/06/05</t>
  </si>
  <si>
    <t>1398/06/06</t>
  </si>
  <si>
    <t>1398/06/09</t>
  </si>
  <si>
    <t>1398/06/10</t>
  </si>
  <si>
    <t>1398/06/11</t>
  </si>
  <si>
    <t>1398/06/12</t>
  </si>
  <si>
    <t>1398/06/13</t>
  </si>
  <si>
    <t>1398/06/16</t>
  </si>
  <si>
    <t>1398/06/17</t>
  </si>
  <si>
    <t>1398/06/20</t>
  </si>
  <si>
    <t>1398/06/23</t>
  </si>
  <si>
    <t>1398/06/24</t>
  </si>
  <si>
    <t>1398/06/25</t>
  </si>
  <si>
    <t>1398/06/26</t>
  </si>
  <si>
    <t>1398/06/27</t>
  </si>
  <si>
    <t>1398/06/30</t>
  </si>
  <si>
    <t>1398/07/01</t>
  </si>
  <si>
    <t>1398/07/02</t>
  </si>
  <si>
    <t>1398/07/03</t>
  </si>
  <si>
    <t>1398/07/06</t>
  </si>
  <si>
    <t>1398/07/07</t>
  </si>
  <si>
    <t>1398/07/08</t>
  </si>
  <si>
    <t>1398/07/09</t>
  </si>
  <si>
    <t>1398/07/10</t>
  </si>
  <si>
    <t>1398/07/13</t>
  </si>
  <si>
    <t>1398/07/14</t>
  </si>
  <si>
    <t>1398/07/15</t>
  </si>
  <si>
    <t>1398/07/16</t>
  </si>
  <si>
    <t>1398/07/17</t>
  </si>
  <si>
    <t>1398/07/20</t>
  </si>
  <si>
    <t>1398/07/21</t>
  </si>
  <si>
    <t>1398/07/22</t>
  </si>
  <si>
    <t>1398/07/23</t>
  </si>
  <si>
    <t>1398/07/24</t>
  </si>
  <si>
    <t>1398/07/28</t>
  </si>
  <si>
    <t>1398/07/29</t>
  </si>
  <si>
    <t>1398/07/30</t>
  </si>
  <si>
    <t>1398/08/01</t>
  </si>
  <si>
    <t>1398/08/04</t>
  </si>
  <si>
    <t>1398/08/06</t>
  </si>
  <si>
    <t>1398/08/08</t>
  </si>
  <si>
    <t>سال</t>
  </si>
  <si>
    <t>چک های رمزدار وصولی ماهیانه -هزارمیلیارد ریال</t>
  </si>
  <si>
    <t>سال 1398</t>
  </si>
  <si>
    <t>فروردین</t>
  </si>
  <si>
    <t>اردیبهشت</t>
  </si>
  <si>
    <t>خرداد</t>
  </si>
  <si>
    <t>تیر</t>
  </si>
  <si>
    <t>مرداد</t>
  </si>
  <si>
    <t>شهریور</t>
  </si>
  <si>
    <t>ده ریسک در خرید سهام </t>
  </si>
  <si>
    <t xml:space="preserve">توجه: ریسک چهارم یا ریسک کاهش یارانه انرژی در هفته جاری رو به فعال شدن ارزیابی می شود </t>
  </si>
  <si>
    <t>توجه: ریسک ورود سرمایه خرد به بورس بیش از ظرفیت جذب شرکت های بورسی در کوتاه مدت باید به شدت مد نظر قرار گیرد</t>
  </si>
  <si>
    <t>دولت بخشی از حقوق شاغلین و بازنشسته ها را قصد دارد از محل کاهش یارانه انرژی پرداخت کند</t>
  </si>
  <si>
    <t>بخشی از سود شرکت های پتروشیمی ، فولادی و سیمانی از محل یارانه انرژی تامین می شود</t>
  </si>
  <si>
    <t>تاثیر کاهش یارانه انرژی بر شرکت های بورسی فوری نخواهد بود</t>
  </si>
  <si>
    <t>یک - شما سهام نمی خرید شما دلار را به نرخ  روز می خرید ، لذا اگر دلار کاهش یافت شما ضرر می کنید و اگر افزایش یافت منتفع میشوید </t>
  </si>
  <si>
    <t>دو- شما سهام نمی خرید شما دارید نفت به قیمت روز جهانی می خرید لذا اگر قیمت نفت کاهش یافت شما ضرر می کنید </t>
  </si>
  <si>
    <t>سه -شما سهام نمی خرید شما فرض می کنید که فروپاشی اقتصاد آمریکا رخ نمی دهد ، با فروپاشی اقتصاد آمریکا ، بازار های جهانی به شدت نزولی میشود و تقاضا برای صادرات ایران کاهش می یابد </t>
  </si>
  <si>
    <t>چهار- شما سهام نمی خرید شما فرض می کنید که دولت که اکنون سالانه ۸۰۰ هزار میلیارد تومان انرژی به مردم می دهد و پول اش را دریافت نمی کند به همین رفتار ادامه می دهد </t>
  </si>
  <si>
    <t>پنج - شما سهام نمی خرید شما فرض می کنید که بانکها ورشکست نمی شوند </t>
  </si>
  <si>
    <t>شش- شما سهام نمی خرید شما فرض می کنید که سرعت گردش پول در همین سطح باقی می ماند </t>
  </si>
  <si>
    <t>هفت - سرمایه سرگردان به سمت مسکن ، ارز  و کالا برای نوسان گیری نمی رود اما به سمت بورس حرکت پرشتاب دارد ، شما سهام نمی خریدشما فرض می کنید سرمایه سرگردان در همین نقطه می ایستد </t>
  </si>
  <si>
    <t>هشت - شما سهام نمی خرید شما فرض می کنید که سطح تحریم ها در همین حد و اندازه باقی می ماند نه کم میشود و نه زیاد </t>
  </si>
  <si>
    <t>نه - شما سهام نمی خرید شما فرض می کنید بارندگی در سطح سال جاری باقی می ماند در صورت کاهش بارندگی ، قدرت خرید روستائیان کاهش یافته و ضعف تقاضا در روستا بر تقاضا در شهر اثر گذار خواهد بود </t>
  </si>
  <si>
    <t>ده - بازار های اروپا به روی ایران بسته است در صورت باز شدن بازار اروپا بروی محصولات ایرانی با ۴ درصد تعرفه ، در ایران میلیون هاشغل ایجاد میشود و بر روی شرکت های بورسی اثر مثبت قابل ملاحظه دارد شما سهام نمی خرید شما فرض می کنید بازار اروپا به روی ایران همچنان بسته خواهد ماند</t>
  </si>
  <si>
    <t>شیوه رتبه بندی شرکتها</t>
  </si>
  <si>
    <r>
      <t> سود خالص بورس : </t>
    </r>
    <r>
      <rPr>
        <b/>
        <sz val="11"/>
        <color indexed="10"/>
        <rFont val="Calibri"/>
        <family val="2"/>
      </rPr>
      <t>148</t>
    </r>
    <r>
      <rPr>
        <b/>
        <sz val="11"/>
        <color indexed="8"/>
        <rFont val="Calibri"/>
        <family val="2"/>
      </rPr>
      <t> هزار میلیارد تومان </t>
    </r>
  </si>
  <si>
    <t>نکته : منظور سود خالص یکساله است ؛ اگر شرکتی سود سه ماهه اول سال ۹۸  را اعلام کرده ضرب در چهار و اگر سود خالص شش ماهه  اعلام شده باشد ضرب در دو شده است </t>
  </si>
  <si>
    <r>
      <t>چهار: از 10شرکت باقی مانده  شرکت هایی که بدهی جاری منهای دارایی جاری ، بیش از ۹۴ درصد باشد حذف میشود :</t>
    </r>
    <r>
      <rPr>
        <b/>
        <sz val="11"/>
        <color indexed="10"/>
        <rFont val="Calibri"/>
        <family val="2"/>
      </rPr>
      <t> 9 شرکت با سود خالص47 هزارمیلیارد تومان باقی می ماند</t>
    </r>
    <r>
      <rPr>
        <b/>
        <sz val="11"/>
        <color indexed="8"/>
        <rFont val="Calibri"/>
        <family val="2"/>
      </rPr>
      <t> </t>
    </r>
  </si>
  <si>
    <t>پنج :نه شرکت باقی مانده بر اساس ۸ شاخص تکنیکال ، رتبه  بندی میشوند و شرکت از رتبه یک تا نه معرفی میشود </t>
  </si>
  <si>
    <t>شش: شرکتها بر اساس فشار خرید رتبه بندی میشوند ، خرید سهام هر شرکت در دو هفته گذشته ، یک هفته گذشته ، دو روز گذشته و روزجاری احصا میشود ، پس فروش در چهار مقطع زمانی برای هر شرکت استخراج میشود و در هر مقطع شرکتی که بیشترین فروش را داشته رتبه یک میشود</t>
  </si>
  <si>
    <t> به عنوان مثال شرکتی که در دو هفته گذشته بیشترین فروش را داشته رتبه یک و شرکتی که بین یازده شرکت کمترین فروش را داشته رتبه یازده میشود </t>
  </si>
  <si>
    <t>هفت: شرکتها بر اساس افزایش ارزش سهام رتبه بندی میشوند ، افزایش ارزش  سهام هر شرکت در دو هفته گذشته ، یک هفته گذشته ، دو روزگذشته و روز جاری احصا میشود ، پس افزایش ارزش سهام  در چهار مقطع زمانی برای هر شرکت استخراج میشود و در هر مقطع شرکتی که کمترین افزایش را داشته رتبه یک میشود</t>
  </si>
  <si>
    <t> به عنوان مثال شرکتی که در دو هفته گذشته کمترین افزایش ارزش سهام  را داشته رتبه یک و شرکتی که بین یازده شرکت بیشترین افزایش ارزش سهام را داشته رتبه یازده میشود </t>
  </si>
  <si>
    <t>هشت: در مرحله بعد امتیاز هر شرکت در ۸ مورد جمع زده میشود و شرکتی که کمترین امتیاز را داشته باشد بهترین شرکت بورسی ارزیابی می شود </t>
  </si>
  <si>
    <t>دارایی جاری شامل موارد ذیل است</t>
  </si>
  <si>
    <t>بدهی نیز شامل موارد ذیل است</t>
  </si>
  <si>
    <t>در سه بخش  بیشترین بازده در هفته و کمترین بازده در هفته و بیشترین سهام معامله شده در هفته ، نحوه محاسبه سود خالص یکساله بر اساس گزارش مجمع می باشد و بصورت مشخص سود خالص بر اساس گزارش مجمع با سود خالص تعدیل شده یکساله در رتبه بندی متفاوت است</t>
  </si>
  <si>
    <t>تذکرمهم</t>
  </si>
  <si>
    <t>در رتبه بندی بانک ها و بیمه ها، بیشترین بازده سهام طی هفته گذشته ، کمترین بازده سهام طی هفته گذشته و بیشترین سهام معامله شده طی هفته گذشته ، بانک ها وبیمه ها از سیستم ارزیابی حذف شده اند</t>
  </si>
  <si>
    <t>بانک ها و بیمه ها با روش دیگری رتبه بندی و هر سه ماه یکبار بصورت شیت جدا در این فایل آورده می شود</t>
  </si>
  <si>
    <t>ارزش سهام خرد حقیقی از سایت بورس اوراق بهادار تهران ، جستجو در اخبار و اطلاعات ، خلاصه عملکرد بازار استخراج می شود</t>
  </si>
  <si>
    <t xml:space="preserve">شرکت های تلفیقی </t>
  </si>
  <si>
    <t>در شرکت های ذیل اطلاعات تلفیقی به جای میاندوره عادی مورد استفاده قرار گرفته است،اطلاعات تلفیقی وضعیت شرکت را گویا تر نشان می دهد</t>
  </si>
  <si>
    <t>یازده نکته در سبد دارایی </t>
  </si>
  <si>
    <t>یک :همیشه با ۲۰ درصد دارایی خود ریسک کنید : افرادی که هیچ ریسک نمی کنند چندان موفق نخواهند بود</t>
  </si>
  <si>
    <t>دو : وقتي قيمت نفت حداقلي ميشود بهترين سبد دارايي خريد نفت ارزان است و خريد نفت ارزان به معناي خريد سهام پتروشیمی هايي است كه ارزش بازار آنها چهار برابر سود سالانه آنهاست </t>
  </si>
  <si>
    <t>نکته : نفت ارزان به چه معناست ؟ اگر قيمت نفت با كسر تورم از سال ١٩٧٤ تا كنون ١٣ دلار باشد قيمت نفت حداقلي است </t>
  </si>
  <si>
    <t>سه : هيج بخشي به اندازه صنعت «گاز پایه » سود آور نیست ، قیمت گاز معادل ۶۵ درصد ارزش حرارتی نفت است و وقتی گاز به محصول تبدیل شد معادل قیمت نفت ارزش گذاری میشود </t>
  </si>
  <si>
    <t>چهار : اگر ده درصد دارایی یک فعال اقتصادی سهام سه شرکتی باشد که ارزش بازار آن چهار برابر سود سالانه آن باشد توصیه میشود : اینگونه شرکتها انطباق زیادی با بند های قبل دارند </t>
  </si>
  <si>
    <t>پنج‌ : هيچ بخشي در آينده  به اندازه بخش كشاورزي ايران رشد نمي كند سرمايه گذاري در بخش كشاورزي ايران در مناطق پر آب توصيه ميشود لذااگر ده درصد دارایی زمین کشاورزی در مناطق پر آب باشد توصیه میشود </t>
  </si>
  <si>
    <t>شش : با دید پنج ساله ۲۰ درصد سبد دارایی فرد باید طلا باشد  طلا بیمه ریسک های اقتصادی است </t>
  </si>
  <si>
    <t>هفت : اگر  ۳۰ درصد سبد دارایی به « مسکن کوچک متراژ »  باشد ارزیابی مثبت است  </t>
  </si>
  <si>
    <t>هشت : در نقطه فعلی از ده درصد از سبد دارایی به صورت سپرده یا اوراق دولتی یا اخزا ارزیابی منفی نیست : دوران اعتبار توصیه شماره هشت، سه ماه و پس از سه ماه نیاز به ارزیابی مجدد دارد </t>
  </si>
  <si>
    <t>نه: سبد دارایی به شکل ذیل توصیه میشود </t>
  </si>
  <si>
    <r>
      <t>ده درصد</t>
    </r>
    <r>
      <rPr>
        <b/>
        <sz val="11"/>
        <color indexed="8"/>
        <rFont val="Calibri"/>
        <family val="2"/>
      </rPr>
      <t> سبد دارایی سهام سه شرکتی باشد که ارزش بازار آن سه برابر سود سالانه آن باشد </t>
    </r>
  </si>
  <si>
    <r>
      <t> </t>
    </r>
    <r>
      <rPr>
        <b/>
        <sz val="11"/>
        <color indexed="10"/>
        <rFont val="Calibri"/>
        <family val="2"/>
      </rPr>
      <t>بیست درصد</t>
    </r>
    <r>
      <rPr>
        <b/>
        <sz val="11"/>
        <color indexed="8"/>
        <rFont val="Calibri"/>
        <family val="2"/>
      </rPr>
      <t> سبد  طلا </t>
    </r>
  </si>
  <si>
    <r>
      <t>بیست درصد</t>
    </r>
    <r>
      <rPr>
        <b/>
        <sz val="11"/>
        <color indexed="8"/>
        <rFont val="Calibri"/>
        <family val="2"/>
      </rPr>
      <t> زمین کشاورزی در مناطق پر آب ، الگوریتم مناسبی برای سرمایه گذاری است</t>
    </r>
  </si>
  <si>
    <r>
      <t>سی درصد</t>
    </r>
    <r>
      <rPr>
        <b/>
        <sz val="11"/>
        <color indexed="8"/>
        <rFont val="Calibri"/>
        <family val="2"/>
      </rPr>
      <t> مسکن کوچک متراژ </t>
    </r>
  </si>
  <si>
    <r>
      <t>ده درصد</t>
    </r>
    <r>
      <rPr>
        <b/>
        <sz val="11"/>
        <color indexed="8"/>
        <rFont val="Calibri"/>
        <family val="2"/>
      </rPr>
      <t> سپرده بانکی یا اوراق خزانه </t>
    </r>
  </si>
  <si>
    <r>
      <t>ده درصد</t>
    </r>
    <r>
      <rPr>
        <b/>
        <sz val="11"/>
        <color indexed="8"/>
        <rFont val="Calibri"/>
        <family val="2"/>
      </rPr>
      <t> فرصت های موردی </t>
    </r>
  </si>
  <si>
    <t>جمع  ۱۰۰ درصد </t>
  </si>
  <si>
    <t>ده : اگر با دید ده ساله نگاه شود برای کسانی که مازاد درآمد بین ۱۰ تا ۵۰ میلیون در ماه دارند افزایش سهم طلا به ۳۰ درصد از کل پرتفوی دارایی و ۲۰ درصد سهام شرکت هایی که ارزش بازار آن سه برابر سود سالانه آن است و نسبت بدهی جاری به دارایی جاری کمتر از ۳۰ درصد باشدتوصیه میشود </t>
  </si>
  <si>
    <t>یازده : با دید سه تا ده ساله هیچ چیز به اندازه طلا در بازار جهانی گران نمی شود اما در کوتاه مدت طلا در بازار ایران پر نوسان خواهد بود و نوسانات رو به بالا و رو به پایین زیادی خواهد داشت</t>
  </si>
  <si>
    <t>در مقاطعی در کوتاه مدت و در ایران نوسانات طلا که گاه تا بیست درصد در سال است ممکن است باعث زیان فرد در کوتاه مدت شود</t>
  </si>
  <si>
    <t>تحلیل این هفته اول آبان ماه 1398</t>
  </si>
  <si>
    <r>
      <t>آينده</t>
    </r>
    <r>
      <rPr>
        <b/>
        <sz val="11"/>
        <color rgb="FF454545"/>
        <rFont val=".SFUIText"/>
      </rPr>
      <t> </t>
    </r>
    <r>
      <rPr>
        <b/>
        <sz val="11"/>
        <color rgb="FF454545"/>
        <rFont val=".ArabicUIText-Regular"/>
      </rPr>
      <t>بورس</t>
    </r>
    <r>
      <rPr>
        <b/>
        <sz val="11"/>
        <color rgb="FF454545"/>
        <rFont val=".SFUIText"/>
      </rPr>
      <t> </t>
    </r>
    <r>
      <rPr>
        <b/>
        <sz val="11"/>
        <color rgb="FF454545"/>
        <rFont val=".ArabicUIText-Regular"/>
      </rPr>
      <t>به</t>
    </r>
    <r>
      <rPr>
        <b/>
        <sz val="11"/>
        <color rgb="FF454545"/>
        <rFont val=".SFUIText"/>
      </rPr>
      <t> </t>
    </r>
    <r>
      <rPr>
        <b/>
        <sz val="11"/>
        <color rgb="FF454545"/>
        <rFont val=".ArabicUIText-Regular"/>
      </rPr>
      <t>سرعت</t>
    </r>
    <r>
      <rPr>
        <b/>
        <sz val="11"/>
        <color rgb="FF454545"/>
        <rFont val=".SFUIText"/>
      </rPr>
      <t> </t>
    </r>
    <r>
      <rPr>
        <b/>
        <sz val="11"/>
        <color rgb="FF454545"/>
        <rFont val=".ArabicUIText-Regular"/>
      </rPr>
      <t>گردش</t>
    </r>
    <r>
      <rPr>
        <b/>
        <sz val="11"/>
        <color rgb="FF454545"/>
        <rFont val=".SFUIText"/>
      </rPr>
      <t> </t>
    </r>
    <r>
      <rPr>
        <b/>
        <sz val="11"/>
        <color rgb="FF454545"/>
        <rFont val=".ArabicUIText-Regular"/>
      </rPr>
      <t>نقدينگي</t>
    </r>
    <r>
      <rPr>
        <b/>
        <sz val="11"/>
        <color rgb="FF454545"/>
        <rFont val=".SFUIText"/>
      </rPr>
      <t> </t>
    </r>
    <r>
      <rPr>
        <b/>
        <sz val="11"/>
        <color rgb="FF454545"/>
        <rFont val=".ArabicUIText-Regular"/>
      </rPr>
      <t>بستگي</t>
    </r>
    <r>
      <rPr>
        <b/>
        <sz val="11"/>
        <color rgb="FF454545"/>
        <rFont val=".SFUIText"/>
      </rPr>
      <t> </t>
    </r>
    <r>
      <rPr>
        <b/>
        <sz val="11"/>
        <color rgb="FF454545"/>
        <rFont val=".ArabicUIText-Regular"/>
      </rPr>
      <t>دارد</t>
    </r>
    <r>
      <rPr>
        <b/>
        <sz val="11"/>
        <color rgb="FF454545"/>
        <rFont val=".SFUIText"/>
      </rPr>
      <t> </t>
    </r>
  </si>
  <si>
    <r>
      <t>سرعت</t>
    </r>
    <r>
      <rPr>
        <b/>
        <sz val="11"/>
        <color rgb="FF454545"/>
        <rFont val=".SFUIText"/>
      </rPr>
      <t> </t>
    </r>
    <r>
      <rPr>
        <b/>
        <sz val="11"/>
        <color rgb="FF454545"/>
        <rFont val=".ArabicUIText-Regular"/>
      </rPr>
      <t>گردش</t>
    </r>
    <r>
      <rPr>
        <b/>
        <sz val="11"/>
        <color rgb="FF454545"/>
        <rFont val=".SFUIText"/>
      </rPr>
      <t> </t>
    </r>
    <r>
      <rPr>
        <b/>
        <sz val="11"/>
        <color rgb="FF454545"/>
        <rFont val=".ArabicUIText-Regular"/>
      </rPr>
      <t>نقدينگي</t>
    </r>
    <r>
      <rPr>
        <b/>
        <sz val="11"/>
        <color rgb="FF454545"/>
        <rFont val=".SFUIText"/>
      </rPr>
      <t> </t>
    </r>
    <r>
      <rPr>
        <b/>
        <sz val="11"/>
        <color rgb="FF454545"/>
        <rFont val=".ArabicUIText-Regular"/>
      </rPr>
      <t>با</t>
    </r>
    <r>
      <rPr>
        <b/>
        <sz val="11"/>
        <color rgb="FF454545"/>
        <rFont val=".SFUIText"/>
      </rPr>
      <t> </t>
    </r>
    <r>
      <rPr>
        <b/>
        <sz val="11"/>
        <color rgb="FF454545"/>
        <rFont val=".ArabicUIText-Regular"/>
      </rPr>
      <t>حجم</t>
    </r>
    <r>
      <rPr>
        <b/>
        <sz val="11"/>
        <color rgb="FF454545"/>
        <rFont val=".SFUIText"/>
      </rPr>
      <t> </t>
    </r>
    <r>
      <rPr>
        <b/>
        <sz val="11"/>
        <color rgb="FF454545"/>
        <rFont val=".ArabicUIText-Regular"/>
      </rPr>
      <t>چك</t>
    </r>
    <r>
      <rPr>
        <b/>
        <sz val="11"/>
        <color rgb="FF454545"/>
        <rFont val=".SFUIText"/>
      </rPr>
      <t> </t>
    </r>
    <r>
      <rPr>
        <b/>
        <sz val="11"/>
        <color rgb="FF454545"/>
        <rFont val=".ArabicUIText-Regular"/>
      </rPr>
      <t>هاي</t>
    </r>
    <r>
      <rPr>
        <b/>
        <sz val="11"/>
        <color rgb="FF454545"/>
        <rFont val=".SFUIText"/>
      </rPr>
      <t> </t>
    </r>
    <r>
      <rPr>
        <b/>
        <sz val="11"/>
        <color rgb="FF454545"/>
        <rFont val=".ArabicUIText-Regular"/>
      </rPr>
      <t>رمز</t>
    </r>
    <r>
      <rPr>
        <b/>
        <sz val="11"/>
        <color rgb="FF454545"/>
        <rFont val=".SFUIText"/>
      </rPr>
      <t> </t>
    </r>
    <r>
      <rPr>
        <b/>
        <sz val="11"/>
        <color rgb="FF454545"/>
        <rFont val=".ArabicUIText-Regular"/>
      </rPr>
      <t>دار</t>
    </r>
    <r>
      <rPr>
        <b/>
        <sz val="11"/>
        <color rgb="FF454545"/>
        <rFont val=".SFUIText"/>
      </rPr>
      <t> </t>
    </r>
    <r>
      <rPr>
        <b/>
        <sz val="11"/>
        <color rgb="FF454545"/>
        <rFont val=".ArabicUIText-Regular"/>
      </rPr>
      <t>مبادله</t>
    </r>
    <r>
      <rPr>
        <b/>
        <sz val="11"/>
        <color rgb="FF454545"/>
        <rFont val=".SFUIText"/>
      </rPr>
      <t> </t>
    </r>
    <r>
      <rPr>
        <b/>
        <sz val="11"/>
        <color rgb="FF454545"/>
        <rFont val=".ArabicUIText-Regular"/>
      </rPr>
      <t>شده</t>
    </r>
    <r>
      <rPr>
        <b/>
        <sz val="11"/>
        <color rgb="FF454545"/>
        <rFont val=".SFUIText"/>
      </rPr>
      <t> </t>
    </r>
    <r>
      <rPr>
        <b/>
        <sz val="11"/>
        <color rgb="FF454545"/>
        <rFont val=".ArabicUIText-Regular"/>
      </rPr>
      <t>رابطه</t>
    </r>
    <r>
      <rPr>
        <b/>
        <sz val="11"/>
        <color rgb="FF454545"/>
        <rFont val=".SFUIText"/>
      </rPr>
      <t> </t>
    </r>
    <r>
      <rPr>
        <b/>
        <sz val="11"/>
        <color rgb="FF454545"/>
        <rFont val=".ArabicUIText-Regular"/>
      </rPr>
      <t>وثيق</t>
    </r>
    <r>
      <rPr>
        <b/>
        <sz val="11"/>
        <color rgb="FF454545"/>
        <rFont val=".SFUIText"/>
      </rPr>
      <t> </t>
    </r>
    <r>
      <rPr>
        <b/>
        <sz val="11"/>
        <color rgb="FF454545"/>
        <rFont val=".ArabicUIText-Regular"/>
      </rPr>
      <t>دارد</t>
    </r>
    <r>
      <rPr>
        <b/>
        <sz val="11"/>
        <color rgb="FF454545"/>
        <rFont val=".SFUIText"/>
      </rPr>
      <t> </t>
    </r>
  </si>
  <si>
    <r>
      <t>حجم</t>
    </r>
    <r>
      <rPr>
        <b/>
        <sz val="11"/>
        <color rgb="FF454545"/>
        <rFont val=".SFUIText"/>
      </rPr>
      <t> </t>
    </r>
    <r>
      <rPr>
        <b/>
        <sz val="11"/>
        <color rgb="FF454545"/>
        <rFont val=".ArabicUIText-Regular"/>
      </rPr>
      <t>چك</t>
    </r>
    <r>
      <rPr>
        <b/>
        <sz val="11"/>
        <color rgb="FF454545"/>
        <rFont val=".SFUIText"/>
      </rPr>
      <t> </t>
    </r>
    <r>
      <rPr>
        <b/>
        <sz val="11"/>
        <color rgb="FF454545"/>
        <rFont val=".ArabicUIText-Regular"/>
      </rPr>
      <t>هاي</t>
    </r>
    <r>
      <rPr>
        <b/>
        <sz val="11"/>
        <color rgb="FF454545"/>
        <rFont val=".SFUIText"/>
      </rPr>
      <t> </t>
    </r>
    <r>
      <rPr>
        <b/>
        <sz val="11"/>
        <color rgb="FF454545"/>
        <rFont val=".ArabicUIText-Regular"/>
      </rPr>
      <t>رمز</t>
    </r>
    <r>
      <rPr>
        <b/>
        <sz val="11"/>
        <color rgb="FF454545"/>
        <rFont val=".SFUIText"/>
      </rPr>
      <t> </t>
    </r>
    <r>
      <rPr>
        <b/>
        <sz val="11"/>
        <color rgb="FF454545"/>
        <rFont val=".ArabicUIText-Regular"/>
      </rPr>
      <t>دار</t>
    </r>
    <r>
      <rPr>
        <b/>
        <sz val="11"/>
        <color rgb="FF454545"/>
        <rFont val=".SFUIText"/>
      </rPr>
      <t> </t>
    </r>
    <r>
      <rPr>
        <b/>
        <sz val="11"/>
        <color rgb="FF454545"/>
        <rFont val=".ArabicUIText-Regular"/>
      </rPr>
      <t>وصولي</t>
    </r>
    <r>
      <rPr>
        <b/>
        <sz val="11"/>
        <color rgb="FF454545"/>
        <rFont val=".SFUIText"/>
      </rPr>
      <t> </t>
    </r>
    <r>
      <rPr>
        <b/>
        <sz val="11"/>
        <color rgb="FF454545"/>
        <rFont val=".ArabicUIText-Regular"/>
      </rPr>
      <t>در</t>
    </r>
    <r>
      <rPr>
        <b/>
        <sz val="11"/>
        <color rgb="FF454545"/>
        <rFont val=".SFUIText"/>
      </rPr>
      <t> </t>
    </r>
    <r>
      <rPr>
        <b/>
        <sz val="11"/>
        <color rgb="FF454545"/>
        <rFont val=".ArabicUIText-Regular"/>
      </rPr>
      <t>هر</t>
    </r>
    <r>
      <rPr>
        <b/>
        <sz val="11"/>
        <color rgb="FF454545"/>
        <rFont val=".SFUIText"/>
      </rPr>
      <t> </t>
    </r>
    <r>
      <rPr>
        <b/>
        <sz val="11"/>
        <color rgb="FF454545"/>
        <rFont val=".ArabicUIText-Regular"/>
      </rPr>
      <t>ماه</t>
    </r>
    <r>
      <rPr>
        <b/>
        <sz val="11"/>
        <color rgb="FF454545"/>
        <rFont val=".SFUIText"/>
      </rPr>
      <t> </t>
    </r>
    <r>
      <rPr>
        <b/>
        <sz val="11"/>
        <color rgb="FF454545"/>
        <rFont val=".ArabicUIText-Regular"/>
      </rPr>
      <t>،</t>
    </r>
    <r>
      <rPr>
        <b/>
        <sz val="11"/>
        <color rgb="FF454545"/>
        <rFont val=".SFUIText"/>
      </rPr>
      <t> </t>
    </r>
    <r>
      <rPr>
        <b/>
        <sz val="11"/>
        <color rgb="FF454545"/>
        <rFont val=".ArabicUIText-Regular"/>
      </rPr>
      <t>سطح</t>
    </r>
    <r>
      <rPr>
        <b/>
        <sz val="11"/>
        <color rgb="FF454545"/>
        <rFont val=".SFUIText"/>
      </rPr>
      <t> </t>
    </r>
    <r>
      <rPr>
        <b/>
        <sz val="11"/>
        <color rgb="FF454545"/>
        <rFont val=".ArabicUIText-Regular"/>
      </rPr>
      <t>انتظارات</t>
    </r>
    <r>
      <rPr>
        <b/>
        <sz val="11"/>
        <color rgb="FF454545"/>
        <rFont val=".SFUIText"/>
      </rPr>
      <t> </t>
    </r>
    <r>
      <rPr>
        <b/>
        <sz val="11"/>
        <color rgb="FF454545"/>
        <rFont val=".ArabicUIText-Regular"/>
      </rPr>
      <t>تورمي</t>
    </r>
    <r>
      <rPr>
        <b/>
        <sz val="11"/>
        <color rgb="FF454545"/>
        <rFont val=".SFUIText"/>
      </rPr>
      <t> </t>
    </r>
    <r>
      <rPr>
        <b/>
        <sz val="11"/>
        <color rgb="FF454545"/>
        <rFont val=".ArabicUIText-Regular"/>
      </rPr>
      <t>را</t>
    </r>
    <r>
      <rPr>
        <b/>
        <sz val="11"/>
        <color rgb="FF454545"/>
        <rFont val=".SFUIText"/>
      </rPr>
      <t> </t>
    </r>
    <r>
      <rPr>
        <b/>
        <sz val="11"/>
        <color rgb="FF454545"/>
        <rFont val=".ArabicUIText-Regular"/>
      </rPr>
      <t>هم</t>
    </r>
    <r>
      <rPr>
        <b/>
        <sz val="11"/>
        <color rgb="FF454545"/>
        <rFont val=".SFUIText"/>
      </rPr>
      <t> </t>
    </r>
    <r>
      <rPr>
        <b/>
        <sz val="11"/>
        <color rgb="FF454545"/>
        <rFont val=".ArabicUIText-Regular"/>
      </rPr>
      <t>نشان</t>
    </r>
    <r>
      <rPr>
        <b/>
        <sz val="11"/>
        <color rgb="FF454545"/>
        <rFont val=".SFUIText"/>
      </rPr>
      <t> </t>
    </r>
    <r>
      <rPr>
        <b/>
        <sz val="11"/>
        <color rgb="FF454545"/>
        <rFont val=".ArabicUIText-Regular"/>
      </rPr>
      <t>مي</t>
    </r>
    <r>
      <rPr>
        <b/>
        <sz val="11"/>
        <color rgb="FF454545"/>
        <rFont val=".SFUIText"/>
      </rPr>
      <t> </t>
    </r>
    <r>
      <rPr>
        <b/>
        <sz val="11"/>
        <color rgb="FF454545"/>
        <rFont val=".ArabicUIText-Regular"/>
      </rPr>
      <t>دهد</t>
    </r>
    <r>
      <rPr>
        <b/>
        <sz val="11"/>
        <color rgb="FF454545"/>
        <rFont val=".SFUIText"/>
      </rPr>
      <t> </t>
    </r>
  </si>
  <si>
    <r>
      <t>وقتي</t>
    </r>
    <r>
      <rPr>
        <b/>
        <sz val="11"/>
        <color rgb="FF454545"/>
        <rFont val=".SFUIText"/>
      </rPr>
      <t> </t>
    </r>
    <r>
      <rPr>
        <b/>
        <sz val="11"/>
        <color rgb="FF454545"/>
        <rFont val=".ArabicUIText-Regular"/>
      </rPr>
      <t>سرعت</t>
    </r>
    <r>
      <rPr>
        <b/>
        <sz val="11"/>
        <color rgb="FF454545"/>
        <rFont val=".SFUIText"/>
      </rPr>
      <t> </t>
    </r>
    <r>
      <rPr>
        <b/>
        <sz val="11"/>
        <color rgb="FF454545"/>
        <rFont val=".ArabicUIText-Regular"/>
      </rPr>
      <t>گردش</t>
    </r>
    <r>
      <rPr>
        <b/>
        <sz val="11"/>
        <color rgb="FF454545"/>
        <rFont val=".SFUIText"/>
      </rPr>
      <t> </t>
    </r>
    <r>
      <rPr>
        <b/>
        <sz val="11"/>
        <color rgb="FF454545"/>
        <rFont val=".ArabicUIText-Regular"/>
      </rPr>
      <t>پول</t>
    </r>
    <r>
      <rPr>
        <b/>
        <sz val="11"/>
        <color rgb="FF454545"/>
        <rFont val=".SFUIText"/>
      </rPr>
      <t> </t>
    </r>
    <r>
      <rPr>
        <b/>
        <sz val="11"/>
        <color rgb="FF454545"/>
        <rFont val=".ArabicUIText-Regular"/>
      </rPr>
      <t>بالا</t>
    </r>
    <r>
      <rPr>
        <b/>
        <sz val="11"/>
        <color rgb="FF454545"/>
        <rFont val=".SFUIText"/>
      </rPr>
      <t> </t>
    </r>
    <r>
      <rPr>
        <b/>
        <sz val="11"/>
        <color rgb="FF454545"/>
        <rFont val=".ArabicUIText-Regular"/>
      </rPr>
      <t>مي</t>
    </r>
    <r>
      <rPr>
        <b/>
        <sz val="11"/>
        <color rgb="FF454545"/>
        <rFont val=".SFUIText"/>
      </rPr>
      <t> </t>
    </r>
    <r>
      <rPr>
        <b/>
        <sz val="11"/>
        <color rgb="FF454545"/>
        <rFont val=".ArabicUIText-Regular"/>
      </rPr>
      <t>رود</t>
    </r>
    <r>
      <rPr>
        <b/>
        <sz val="11"/>
        <color rgb="FF454545"/>
        <rFont val=".SFUIText"/>
      </rPr>
      <t> </t>
    </r>
    <r>
      <rPr>
        <b/>
        <sz val="11"/>
        <color rgb="FF454545"/>
        <rFont val=".ArabicUIText-Regular"/>
      </rPr>
      <t>سطح</t>
    </r>
    <r>
      <rPr>
        <b/>
        <sz val="11"/>
        <color rgb="FF454545"/>
        <rFont val=".SFUIText"/>
      </rPr>
      <t> </t>
    </r>
    <r>
      <rPr>
        <b/>
        <sz val="11"/>
        <color rgb="FF454545"/>
        <rFont val=".ArabicUIText-Regular"/>
      </rPr>
      <t>انتظارات</t>
    </r>
    <r>
      <rPr>
        <b/>
        <sz val="11"/>
        <color rgb="FF454545"/>
        <rFont val=".SFUIText"/>
      </rPr>
      <t> </t>
    </r>
    <r>
      <rPr>
        <b/>
        <sz val="11"/>
        <color rgb="FF454545"/>
        <rFont val=".ArabicUIText-Regular"/>
      </rPr>
      <t>تورمي</t>
    </r>
    <r>
      <rPr>
        <b/>
        <sz val="11"/>
        <color rgb="FF454545"/>
        <rFont val=".SFUIText"/>
      </rPr>
      <t> </t>
    </r>
    <r>
      <rPr>
        <b/>
        <sz val="11"/>
        <color rgb="FF454545"/>
        <rFont val=".ArabicUIText-Regular"/>
      </rPr>
      <t>مردم</t>
    </r>
    <r>
      <rPr>
        <b/>
        <sz val="11"/>
        <color rgb="FF454545"/>
        <rFont val=".SFUIText"/>
      </rPr>
      <t> </t>
    </r>
    <r>
      <rPr>
        <b/>
        <sz val="11"/>
        <color rgb="FF454545"/>
        <rFont val=".ArabicUIText-Regular"/>
      </rPr>
      <t>هم</t>
    </r>
    <r>
      <rPr>
        <b/>
        <sz val="11"/>
        <color rgb="FF454545"/>
        <rFont val=".SFUIText"/>
      </rPr>
      <t> </t>
    </r>
    <r>
      <rPr>
        <b/>
        <sz val="11"/>
        <color rgb="FF454545"/>
        <rFont val=".ArabicUIText-Regular"/>
      </rPr>
      <t>بالاست</t>
    </r>
    <r>
      <rPr>
        <b/>
        <sz val="11"/>
        <color rgb="FF454545"/>
        <rFont val=".SFUIText"/>
      </rPr>
      <t> </t>
    </r>
    <r>
      <rPr>
        <b/>
        <sz val="11"/>
        <color rgb="FF454545"/>
        <rFont val=".ArabicUIText-Regular"/>
      </rPr>
      <t>و</t>
    </r>
    <r>
      <rPr>
        <b/>
        <sz val="11"/>
        <color rgb="FF454545"/>
        <rFont val=".SFUIText"/>
      </rPr>
      <t> </t>
    </r>
    <r>
      <rPr>
        <b/>
        <sz val="11"/>
        <color rgb="FF454545"/>
        <rFont val=".ArabicUIText-Regular"/>
      </rPr>
      <t>حجم</t>
    </r>
    <r>
      <rPr>
        <b/>
        <sz val="11"/>
        <color rgb="FF454545"/>
        <rFont val=".SFUIText"/>
      </rPr>
      <t> </t>
    </r>
    <r>
      <rPr>
        <b/>
        <sz val="11"/>
        <color rgb="FF454545"/>
        <rFont val=".ArabicUIText-Regular"/>
      </rPr>
      <t>چك</t>
    </r>
    <r>
      <rPr>
        <b/>
        <sz val="11"/>
        <color rgb="FF454545"/>
        <rFont val=".SFUIText"/>
      </rPr>
      <t> </t>
    </r>
    <r>
      <rPr>
        <b/>
        <sz val="11"/>
        <color rgb="FF454545"/>
        <rFont val=".ArabicUIText-Regular"/>
      </rPr>
      <t>هاي</t>
    </r>
    <r>
      <rPr>
        <b/>
        <sz val="11"/>
        <color rgb="FF454545"/>
        <rFont val=".SFUIText"/>
      </rPr>
      <t> </t>
    </r>
    <r>
      <rPr>
        <b/>
        <sz val="11"/>
        <color rgb="FF454545"/>
        <rFont val=".ArabicUIText-Regular"/>
      </rPr>
      <t>رمز</t>
    </r>
    <r>
      <rPr>
        <b/>
        <sz val="11"/>
        <color rgb="FF454545"/>
        <rFont val=".SFUIText"/>
      </rPr>
      <t> </t>
    </r>
    <r>
      <rPr>
        <b/>
        <sz val="11"/>
        <color rgb="FF454545"/>
        <rFont val=".ArabicUIText-Regular"/>
      </rPr>
      <t>دار</t>
    </r>
    <r>
      <rPr>
        <b/>
        <sz val="11"/>
        <color rgb="FF454545"/>
        <rFont val=".SFUIText"/>
      </rPr>
      <t> </t>
    </r>
    <r>
      <rPr>
        <b/>
        <sz val="11"/>
        <color rgb="FF454545"/>
        <rFont val=".ArabicUIText-Regular"/>
      </rPr>
      <t>مبادله</t>
    </r>
    <r>
      <rPr>
        <b/>
        <sz val="11"/>
        <color rgb="FF454545"/>
        <rFont val=".SFUIText"/>
      </rPr>
      <t> </t>
    </r>
    <r>
      <rPr>
        <b/>
        <sz val="11"/>
        <color rgb="FF454545"/>
        <rFont val=".ArabicUIText-Regular"/>
      </rPr>
      <t>شده</t>
    </r>
    <r>
      <rPr>
        <b/>
        <sz val="11"/>
        <color rgb="FF454545"/>
        <rFont val=".SFUIText"/>
      </rPr>
      <t> </t>
    </r>
    <r>
      <rPr>
        <b/>
        <sz val="11"/>
        <color rgb="FF454545"/>
        <rFont val=".ArabicUIText-Regular"/>
      </rPr>
      <t>هم</t>
    </r>
    <r>
      <rPr>
        <b/>
        <sz val="11"/>
        <color rgb="FF454545"/>
        <rFont val=".SFUIText"/>
      </rPr>
      <t> </t>
    </r>
    <r>
      <rPr>
        <b/>
        <sz val="11"/>
        <color rgb="FF454545"/>
        <rFont val=".ArabicUIText-Regular"/>
      </rPr>
      <t>بالاست</t>
    </r>
    <r>
      <rPr>
        <b/>
        <sz val="11"/>
        <color rgb="FF454545"/>
        <rFont val=".SFUIText"/>
      </rPr>
      <t> </t>
    </r>
    <r>
      <rPr>
        <b/>
        <sz val="11"/>
        <color rgb="FF454545"/>
        <rFont val=".ArabicUIText-Regular"/>
      </rPr>
      <t>،</t>
    </r>
    <r>
      <rPr>
        <b/>
        <sz val="11"/>
        <color rgb="FF454545"/>
        <rFont val=".SFUIText"/>
      </rPr>
      <t> </t>
    </r>
    <r>
      <rPr>
        <b/>
        <sz val="11"/>
        <color rgb="FF454545"/>
        <rFont val=".ArabicUIText-Regular"/>
      </rPr>
      <t>اين</t>
    </r>
    <r>
      <rPr>
        <b/>
        <sz val="11"/>
        <color rgb="FF454545"/>
        <rFont val=".SFUIText"/>
      </rPr>
      <t> </t>
    </r>
    <r>
      <rPr>
        <b/>
        <sz val="11"/>
        <color rgb="FF454545"/>
        <rFont val=".ArabicUIText-Regular"/>
      </rPr>
      <t>سه</t>
    </r>
    <r>
      <rPr>
        <b/>
        <sz val="11"/>
        <color rgb="FF454545"/>
        <rFont val=".SFUIText"/>
      </rPr>
      <t> </t>
    </r>
    <r>
      <rPr>
        <b/>
        <sz val="11"/>
        <color rgb="FF454545"/>
        <rFont val=".ArabicUIText-Regular"/>
      </rPr>
      <t>مؤلفه</t>
    </r>
    <r>
      <rPr>
        <b/>
        <sz val="11"/>
        <color rgb="FF454545"/>
        <rFont val=".SFUIText"/>
      </rPr>
      <t> </t>
    </r>
    <r>
      <rPr>
        <b/>
        <sz val="11"/>
        <color rgb="FF454545"/>
        <rFont val=".ArabicUIText-Regular"/>
      </rPr>
      <t>در</t>
    </r>
    <r>
      <rPr>
        <b/>
        <sz val="11"/>
        <color rgb="FF454545"/>
        <rFont val=".SFUIText"/>
      </rPr>
      <t> </t>
    </r>
    <r>
      <rPr>
        <b/>
        <sz val="11"/>
        <color rgb="FF454545"/>
        <rFont val=".ArabicUIText-Regular"/>
      </rPr>
      <t>يك</t>
    </r>
    <r>
      <rPr>
        <b/>
        <sz val="11"/>
        <color rgb="FF454545"/>
        <rFont val=".SFUIText"/>
      </rPr>
      <t> </t>
    </r>
    <r>
      <rPr>
        <b/>
        <sz val="11"/>
        <color rgb="FF454545"/>
        <rFont val=".ArabicUIText-Regular"/>
      </rPr>
      <t>راستا</t>
    </r>
    <r>
      <rPr>
        <b/>
        <sz val="11"/>
        <color rgb="FF454545"/>
        <rFont val=".SFUIText"/>
      </rPr>
      <t> </t>
    </r>
    <r>
      <rPr>
        <b/>
        <sz val="11"/>
        <color rgb="FF454545"/>
        <rFont val=".ArabicUIText-Regular"/>
      </rPr>
      <t>قرار</t>
    </r>
    <r>
      <rPr>
        <b/>
        <sz val="11"/>
        <color rgb="FF454545"/>
        <rFont val=".SFUIText"/>
      </rPr>
      <t> </t>
    </r>
    <r>
      <rPr>
        <b/>
        <sz val="11"/>
        <color rgb="FF454545"/>
        <rFont val=".ArabicUIText-Regular"/>
      </rPr>
      <t>دارد</t>
    </r>
    <r>
      <rPr>
        <b/>
        <sz val="11"/>
        <color rgb="FF454545"/>
        <rFont val=".SFUIText"/>
      </rPr>
      <t> </t>
    </r>
  </si>
  <si>
    <r>
      <t>حجم</t>
    </r>
    <r>
      <rPr>
        <b/>
        <sz val="11"/>
        <color rgb="FF454545"/>
        <rFont val=".SFUIText"/>
      </rPr>
      <t> </t>
    </r>
    <r>
      <rPr>
        <b/>
        <sz val="11"/>
        <color rgb="FF454545"/>
        <rFont val=".ArabicUIText-Regular"/>
      </rPr>
      <t>چك</t>
    </r>
    <r>
      <rPr>
        <b/>
        <sz val="11"/>
        <color rgb="FF454545"/>
        <rFont val=".SFUIText"/>
      </rPr>
      <t> </t>
    </r>
    <r>
      <rPr>
        <b/>
        <sz val="11"/>
        <color rgb="FF454545"/>
        <rFont val=".ArabicUIText-Regular"/>
      </rPr>
      <t>هاي</t>
    </r>
    <r>
      <rPr>
        <b/>
        <sz val="11"/>
        <color rgb="FF454545"/>
        <rFont val=".SFUIText"/>
      </rPr>
      <t> </t>
    </r>
    <r>
      <rPr>
        <b/>
        <sz val="11"/>
        <color rgb="FF454545"/>
        <rFont val=".ArabicUIText-Regular"/>
      </rPr>
      <t>رمز</t>
    </r>
    <r>
      <rPr>
        <b/>
        <sz val="11"/>
        <color rgb="FF454545"/>
        <rFont val=".SFUIText"/>
      </rPr>
      <t> </t>
    </r>
    <r>
      <rPr>
        <b/>
        <sz val="11"/>
        <color rgb="FF454545"/>
        <rFont val=".ArabicUIText-Regular"/>
      </rPr>
      <t>دار</t>
    </r>
    <r>
      <rPr>
        <b/>
        <sz val="11"/>
        <color rgb="FF454545"/>
        <rFont val=".SFUIText"/>
      </rPr>
      <t> </t>
    </r>
    <r>
      <rPr>
        <b/>
        <sz val="11"/>
        <color rgb="FF454545"/>
        <rFont val=".ArabicUIText-Regular"/>
      </rPr>
      <t>مبادله</t>
    </r>
    <r>
      <rPr>
        <b/>
        <sz val="11"/>
        <color rgb="FF454545"/>
        <rFont val=".SFUIText"/>
      </rPr>
      <t> </t>
    </r>
    <r>
      <rPr>
        <b/>
        <sz val="11"/>
        <color rgb="FF454545"/>
        <rFont val=".ArabicUIText-Regular"/>
      </rPr>
      <t>شده</t>
    </r>
    <r>
      <rPr>
        <b/>
        <sz val="11"/>
        <color rgb="FF454545"/>
        <rFont val=".SFUIText"/>
      </rPr>
      <t> </t>
    </r>
    <r>
      <rPr>
        <b/>
        <sz val="11"/>
        <color rgb="FF454545"/>
        <rFont val=".ArabicUIText-Regular"/>
      </rPr>
      <t>ماهانه</t>
    </r>
    <r>
      <rPr>
        <b/>
        <sz val="11"/>
        <color rgb="FF454545"/>
        <rFont val=".SFUIText"/>
      </rPr>
      <t> </t>
    </r>
  </si>
  <si>
    <r>
      <t>سال95: 111 </t>
    </r>
    <r>
      <rPr>
        <b/>
        <sz val="11"/>
        <color rgb="FF454545"/>
        <rFont val=".ArabicUIText-Regular"/>
      </rPr>
      <t>هزار</t>
    </r>
    <r>
      <rPr>
        <b/>
        <sz val="11"/>
        <color rgb="FF454545"/>
        <rFont val=".SFUIText"/>
      </rPr>
      <t> </t>
    </r>
    <r>
      <rPr>
        <b/>
        <sz val="11"/>
        <color rgb="FF454545"/>
        <rFont val=".ArabicUIText-Regular"/>
      </rPr>
      <t>ميليارد</t>
    </r>
    <r>
      <rPr>
        <b/>
        <sz val="11"/>
        <color rgb="FF454545"/>
        <rFont val=".SFUIText"/>
      </rPr>
      <t> </t>
    </r>
    <r>
      <rPr>
        <b/>
        <sz val="11"/>
        <color rgb="FF454545"/>
        <rFont val=".ArabicUIText-Regular"/>
      </rPr>
      <t>تومان</t>
    </r>
  </si>
  <si>
    <r>
      <rPr>
        <b/>
        <sz val="11"/>
        <color rgb="FF454545"/>
        <rFont val=".SFUIText"/>
      </rPr>
      <t>سال96: 152 </t>
    </r>
    <r>
      <rPr>
        <b/>
        <sz val="11"/>
        <color rgb="FF454545"/>
        <rFont val=".ArabicUIText-Regular"/>
      </rPr>
      <t>هزار</t>
    </r>
    <r>
      <rPr>
        <b/>
        <sz val="11"/>
        <color rgb="FF454545"/>
        <rFont val=".SFUIText"/>
      </rPr>
      <t> </t>
    </r>
    <r>
      <rPr>
        <b/>
        <sz val="11"/>
        <color rgb="FF454545"/>
        <rFont val=".ArabicUIText-Regular"/>
      </rPr>
      <t>ميليارد</t>
    </r>
    <r>
      <rPr>
        <b/>
        <sz val="11"/>
        <color rgb="FF454545"/>
        <rFont val=".SFUIText"/>
      </rPr>
      <t> </t>
    </r>
    <r>
      <rPr>
        <b/>
        <sz val="11"/>
        <color rgb="FF454545"/>
        <rFont val=".ArabicUIText-Regular"/>
      </rPr>
      <t>تومان</t>
    </r>
    <r>
      <rPr>
        <b/>
        <sz val="11"/>
        <color rgb="FF454545"/>
        <rFont val=".SFUIText"/>
      </rPr>
      <t> </t>
    </r>
  </si>
  <si>
    <r>
      <rPr>
        <b/>
        <sz val="11"/>
        <color rgb="FF454545"/>
        <rFont val=".SFUIText"/>
      </rPr>
      <t>سال97: 303 </t>
    </r>
    <r>
      <rPr>
        <b/>
        <sz val="11"/>
        <color rgb="FF454545"/>
        <rFont val=".ArabicUIText-Regular"/>
      </rPr>
      <t>هزار</t>
    </r>
    <r>
      <rPr>
        <b/>
        <sz val="11"/>
        <color rgb="FF454545"/>
        <rFont val=".SFUIText"/>
      </rPr>
      <t> </t>
    </r>
    <r>
      <rPr>
        <b/>
        <sz val="11"/>
        <color rgb="FF454545"/>
        <rFont val=".ArabicUIText-Regular"/>
      </rPr>
      <t>ميليارد</t>
    </r>
    <r>
      <rPr>
        <b/>
        <sz val="11"/>
        <color rgb="FF454545"/>
        <rFont val=".SFUIText"/>
      </rPr>
      <t> </t>
    </r>
    <r>
      <rPr>
        <b/>
        <sz val="11"/>
        <color rgb="FF454545"/>
        <rFont val=".ArabicUIText-Regular"/>
      </rPr>
      <t>تومان</t>
    </r>
    <r>
      <rPr>
        <b/>
        <sz val="11"/>
        <color rgb="FF454545"/>
        <rFont val=".SFUIText"/>
      </rPr>
      <t> </t>
    </r>
  </si>
  <si>
    <r>
      <t>ارديبهشت</t>
    </r>
    <r>
      <rPr>
        <b/>
        <sz val="11"/>
        <color rgb="FF454545"/>
        <rFont val=".SFUIText"/>
      </rPr>
      <t> </t>
    </r>
    <r>
      <rPr>
        <b/>
        <sz val="11"/>
        <color rgb="FF454545"/>
        <rFont val=".ArabicUIText-Regular"/>
      </rPr>
      <t>٩٨</t>
    </r>
    <r>
      <rPr>
        <b/>
        <sz val="11"/>
        <color rgb="FF454545"/>
        <rFont val=".SFUIText"/>
      </rPr>
      <t>: </t>
    </r>
    <r>
      <rPr>
        <b/>
        <sz val="11"/>
        <color rgb="FF454545"/>
        <rFont val=".ArabicUIText-Regular"/>
      </rPr>
      <t>٢٦٢</t>
    </r>
    <r>
      <rPr>
        <b/>
        <sz val="11"/>
        <color rgb="FF454545"/>
        <rFont val=".SFUIText"/>
      </rPr>
      <t> </t>
    </r>
    <r>
      <rPr>
        <b/>
        <sz val="11"/>
        <color rgb="FF454545"/>
        <rFont val=".ArabicUIText-Regular"/>
      </rPr>
      <t>هزار</t>
    </r>
    <r>
      <rPr>
        <b/>
        <sz val="11"/>
        <color rgb="FF454545"/>
        <rFont val=".SFUIText"/>
      </rPr>
      <t> </t>
    </r>
    <r>
      <rPr>
        <b/>
        <sz val="11"/>
        <color rgb="FF454545"/>
        <rFont val=".ArabicUIText-Regular"/>
      </rPr>
      <t>ميليارد</t>
    </r>
    <r>
      <rPr>
        <b/>
        <sz val="11"/>
        <color rgb="FF454545"/>
        <rFont val=".SFUIText"/>
      </rPr>
      <t> </t>
    </r>
    <r>
      <rPr>
        <b/>
        <sz val="11"/>
        <color rgb="FF454545"/>
        <rFont val=".ArabicUIText-Regular"/>
      </rPr>
      <t>تومان</t>
    </r>
    <r>
      <rPr>
        <b/>
        <sz val="11"/>
        <color rgb="FF454545"/>
        <rFont val=".SFUIText"/>
      </rPr>
      <t> </t>
    </r>
  </si>
  <si>
    <r>
      <t>تير</t>
    </r>
    <r>
      <rPr>
        <b/>
        <sz val="11"/>
        <color rgb="FF454545"/>
        <rFont val=".SFUIText"/>
      </rPr>
      <t> </t>
    </r>
    <r>
      <rPr>
        <b/>
        <sz val="11"/>
        <color rgb="FF454545"/>
        <rFont val=".ArabicUIText-Regular"/>
      </rPr>
      <t>٩٨</t>
    </r>
    <r>
      <rPr>
        <b/>
        <sz val="11"/>
        <color rgb="FF454545"/>
        <rFont val=".SFUIText"/>
      </rPr>
      <t>: </t>
    </r>
    <r>
      <rPr>
        <b/>
        <sz val="11"/>
        <color rgb="FF454545"/>
        <rFont val=".ArabicUIText-Regular"/>
      </rPr>
      <t>٢١٢</t>
    </r>
    <r>
      <rPr>
        <b/>
        <sz val="11"/>
        <color rgb="FF454545"/>
        <rFont val=".SFUIText"/>
      </rPr>
      <t> </t>
    </r>
    <r>
      <rPr>
        <b/>
        <sz val="11"/>
        <color rgb="FF454545"/>
        <rFont val=".ArabicUIText-Regular"/>
      </rPr>
      <t>هزار</t>
    </r>
    <r>
      <rPr>
        <b/>
        <sz val="11"/>
        <color rgb="FF454545"/>
        <rFont val=".SFUIText"/>
      </rPr>
      <t> </t>
    </r>
    <r>
      <rPr>
        <b/>
        <sz val="11"/>
        <color rgb="FF454545"/>
        <rFont val=".ArabicUIText-Regular"/>
      </rPr>
      <t>ميليارد</t>
    </r>
    <r>
      <rPr>
        <b/>
        <sz val="11"/>
        <color rgb="FF454545"/>
        <rFont val=".SFUIText"/>
      </rPr>
      <t> </t>
    </r>
    <r>
      <rPr>
        <b/>
        <sz val="11"/>
        <color rgb="FF454545"/>
        <rFont val=".ArabicUIText-Regular"/>
      </rPr>
      <t>تومان</t>
    </r>
    <r>
      <rPr>
        <b/>
        <sz val="11"/>
        <color rgb="FF454545"/>
        <rFont val=".SFUIText"/>
      </rPr>
      <t> </t>
    </r>
  </si>
  <si>
    <r>
      <t>مرداد٩٨</t>
    </r>
    <r>
      <rPr>
        <b/>
        <sz val="11"/>
        <color rgb="FF454545"/>
        <rFont val=".SFUIText"/>
      </rPr>
      <t>: </t>
    </r>
    <r>
      <rPr>
        <b/>
        <sz val="11"/>
        <color rgb="FF454545"/>
        <rFont val=".ArabicUIText-Regular"/>
      </rPr>
      <t>١٩٦</t>
    </r>
    <r>
      <rPr>
        <b/>
        <sz val="11"/>
        <color rgb="FF454545"/>
        <rFont val=".SFUIText"/>
      </rPr>
      <t> </t>
    </r>
    <r>
      <rPr>
        <b/>
        <sz val="11"/>
        <color rgb="FF454545"/>
        <rFont val=".ArabicUIText-Regular"/>
      </rPr>
      <t>هزار</t>
    </r>
    <r>
      <rPr>
        <b/>
        <sz val="11"/>
        <color rgb="FF454545"/>
        <rFont val=".SFUIText"/>
      </rPr>
      <t> </t>
    </r>
    <r>
      <rPr>
        <b/>
        <sz val="11"/>
        <color rgb="FF454545"/>
        <rFont val=".ArabicUIText-Regular"/>
      </rPr>
      <t>ميليارد</t>
    </r>
    <r>
      <rPr>
        <b/>
        <sz val="11"/>
        <color rgb="FF454545"/>
        <rFont val=".SFUIText"/>
      </rPr>
      <t> </t>
    </r>
    <r>
      <rPr>
        <b/>
        <sz val="11"/>
        <color rgb="FF454545"/>
        <rFont val=".ArabicUIText-Regular"/>
      </rPr>
      <t>تومان</t>
    </r>
    <r>
      <rPr>
        <b/>
        <sz val="11"/>
        <color rgb="FF454545"/>
        <rFont val=".SFUIText"/>
      </rPr>
      <t> </t>
    </r>
  </si>
  <si>
    <r>
      <t>شهريور</t>
    </r>
    <r>
      <rPr>
        <b/>
        <sz val="11"/>
        <color rgb="FF454545"/>
        <rFont val=".SFUIText"/>
      </rPr>
      <t> </t>
    </r>
    <r>
      <rPr>
        <b/>
        <sz val="11"/>
        <color rgb="FF454545"/>
        <rFont val=".ArabicUIText-Regular"/>
      </rPr>
      <t>٩٨</t>
    </r>
    <r>
      <rPr>
        <b/>
        <sz val="11"/>
        <color rgb="FF454545"/>
        <rFont val=".SFUIText"/>
      </rPr>
      <t>: </t>
    </r>
    <r>
      <rPr>
        <b/>
        <sz val="11"/>
        <color rgb="FF454545"/>
        <rFont val=".ArabicUIText-Regular"/>
      </rPr>
      <t>١١٩</t>
    </r>
    <r>
      <rPr>
        <b/>
        <sz val="11"/>
        <color rgb="FF454545"/>
        <rFont val=".SFUIText"/>
      </rPr>
      <t> </t>
    </r>
    <r>
      <rPr>
        <b/>
        <sz val="11"/>
        <color rgb="FF454545"/>
        <rFont val=".ArabicUIText-Regular"/>
      </rPr>
      <t>هزار</t>
    </r>
    <r>
      <rPr>
        <b/>
        <sz val="11"/>
        <color rgb="FF454545"/>
        <rFont val=".SFUIText"/>
      </rPr>
      <t> </t>
    </r>
    <r>
      <rPr>
        <b/>
        <sz val="11"/>
        <color rgb="FF454545"/>
        <rFont val=".ArabicUIText-Regular"/>
      </rPr>
      <t>ميليارد</t>
    </r>
    <r>
      <rPr>
        <b/>
        <sz val="11"/>
        <color rgb="FF454545"/>
        <rFont val=".SFUIText"/>
      </rPr>
      <t> </t>
    </r>
    <r>
      <rPr>
        <b/>
        <sz val="11"/>
        <color rgb="FF454545"/>
        <rFont val=".ArabicUIText-Regular"/>
      </rPr>
      <t>تومان</t>
    </r>
    <r>
      <rPr>
        <b/>
        <sz val="11"/>
        <color rgb="FF454545"/>
        <rFont val=".SFUIText"/>
      </rPr>
      <t> </t>
    </r>
  </si>
  <si>
    <r>
      <t>هشدار</t>
    </r>
    <r>
      <rPr>
        <b/>
        <sz val="11"/>
        <color rgb="FF454545"/>
        <rFont val=".SFUIText"/>
      </rPr>
      <t> </t>
    </r>
    <r>
      <rPr>
        <b/>
        <sz val="11"/>
        <color rgb="FF454545"/>
        <rFont val=".ArabicUIText-Regular"/>
      </rPr>
      <t>ريسكي</t>
    </r>
    <r>
      <rPr>
        <b/>
        <sz val="11"/>
        <color rgb="FF454545"/>
        <rFont val=".SFUIText"/>
      </rPr>
      <t> : </t>
    </r>
    <r>
      <rPr>
        <b/>
        <sz val="11"/>
        <color rgb="FF454545"/>
        <rFont val=".ArabicUIText-Regular"/>
      </rPr>
      <t>كاهش</t>
    </r>
    <r>
      <rPr>
        <b/>
        <sz val="11"/>
        <color rgb="FF454545"/>
        <rFont val=".SFUIText"/>
      </rPr>
      <t> </t>
    </r>
    <r>
      <rPr>
        <b/>
        <sz val="11"/>
        <color rgb="FF454545"/>
        <rFont val=".ArabicUIText-Regular"/>
      </rPr>
      <t>حجم</t>
    </r>
    <r>
      <rPr>
        <b/>
        <sz val="11"/>
        <color rgb="FF454545"/>
        <rFont val=".SFUIText"/>
      </rPr>
      <t> </t>
    </r>
    <r>
      <rPr>
        <b/>
        <sz val="11"/>
        <color rgb="FF454545"/>
        <rFont val=".ArabicUIText-Regular"/>
      </rPr>
      <t>چك</t>
    </r>
    <r>
      <rPr>
        <b/>
        <sz val="11"/>
        <color rgb="FF454545"/>
        <rFont val=".SFUIText"/>
      </rPr>
      <t> </t>
    </r>
    <r>
      <rPr>
        <b/>
        <sz val="11"/>
        <color rgb="FF454545"/>
        <rFont val=".ArabicUIText-Regular"/>
      </rPr>
      <t>هاي</t>
    </r>
    <r>
      <rPr>
        <b/>
        <sz val="11"/>
        <color rgb="FF454545"/>
        <rFont val=".SFUIText"/>
      </rPr>
      <t> </t>
    </r>
    <r>
      <rPr>
        <b/>
        <sz val="11"/>
        <color rgb="FF454545"/>
        <rFont val=".ArabicUIText-Regular"/>
      </rPr>
      <t>مبادله</t>
    </r>
    <r>
      <rPr>
        <b/>
        <sz val="11"/>
        <color rgb="FF454545"/>
        <rFont val=".SFUIText"/>
      </rPr>
      <t> </t>
    </r>
    <r>
      <rPr>
        <b/>
        <sz val="11"/>
        <color rgb="FF454545"/>
        <rFont val=".ArabicUIText-Regular"/>
      </rPr>
      <t>شده</t>
    </r>
    <r>
      <rPr>
        <b/>
        <sz val="11"/>
        <color rgb="FF454545"/>
        <rFont val=".SFUIText"/>
      </rPr>
      <t> </t>
    </r>
    <r>
      <rPr>
        <b/>
        <sz val="11"/>
        <color rgb="FF454545"/>
        <rFont val=".ArabicUIText-Regular"/>
      </rPr>
      <t>به</t>
    </r>
    <r>
      <rPr>
        <b/>
        <sz val="11"/>
        <color rgb="FF454545"/>
        <rFont val=".SFUIText"/>
      </rPr>
      <t> </t>
    </r>
    <r>
      <rPr>
        <b/>
        <sz val="11"/>
        <color rgb="FF454545"/>
        <rFont val=".ArabicUIText-Regular"/>
      </rPr>
      <t>عدد</t>
    </r>
    <r>
      <rPr>
        <b/>
        <sz val="11"/>
        <color rgb="FF454545"/>
        <rFont val=".SFUIText"/>
      </rPr>
      <t> </t>
    </r>
    <r>
      <rPr>
        <b/>
        <sz val="11"/>
        <color rgb="FF454545"/>
        <rFont val=".ArabicUIText-Regular"/>
      </rPr>
      <t>كوچك</t>
    </r>
    <r>
      <rPr>
        <b/>
        <sz val="11"/>
        <color rgb="FF454545"/>
        <rFont val=".SFUIText"/>
      </rPr>
      <t> </t>
    </r>
    <r>
      <rPr>
        <b/>
        <sz val="11"/>
        <color rgb="FF454545"/>
        <rFont val=".ArabicUIText-Regular"/>
      </rPr>
      <t>و</t>
    </r>
    <r>
      <rPr>
        <b/>
        <sz val="11"/>
        <color rgb="FF454545"/>
        <rFont val=".SFUIText"/>
      </rPr>
      <t> </t>
    </r>
    <r>
      <rPr>
        <b/>
        <sz val="11"/>
        <color rgb="FF454545"/>
        <rFont val=".ArabicUIText-Regular"/>
      </rPr>
      <t>نحيف</t>
    </r>
    <r>
      <rPr>
        <b/>
        <sz val="11"/>
        <color rgb="FF454545"/>
        <rFont val=".SFUIText"/>
      </rPr>
      <t> </t>
    </r>
    <r>
      <rPr>
        <b/>
        <sz val="11"/>
        <color rgb="FF454545"/>
        <rFont val=".ArabicUIText-Regular"/>
      </rPr>
      <t>١١٩</t>
    </r>
    <r>
      <rPr>
        <b/>
        <sz val="11"/>
        <color rgb="FF454545"/>
        <rFont val=".SFUIText"/>
      </rPr>
      <t> </t>
    </r>
    <r>
      <rPr>
        <b/>
        <sz val="11"/>
        <color rgb="FF454545"/>
        <rFont val=".ArabicUIText-Regular"/>
      </rPr>
      <t>هزار</t>
    </r>
    <r>
      <rPr>
        <b/>
        <sz val="11"/>
        <color rgb="FF454545"/>
        <rFont val=".SFUIText"/>
      </rPr>
      <t> </t>
    </r>
    <r>
      <rPr>
        <b/>
        <sz val="11"/>
        <color rgb="FF454545"/>
        <rFont val=".ArabicUIText-Regular"/>
      </rPr>
      <t>ميليارد</t>
    </r>
    <r>
      <rPr>
        <b/>
        <sz val="11"/>
        <color rgb="FF454545"/>
        <rFont val=".SFUIText"/>
      </rPr>
      <t> </t>
    </r>
    <r>
      <rPr>
        <b/>
        <sz val="11"/>
        <color rgb="FF454545"/>
        <rFont val=".ArabicUIText-Regular"/>
      </rPr>
      <t>تومان</t>
    </r>
    <r>
      <rPr>
        <b/>
        <sz val="11"/>
        <color rgb="FF454545"/>
        <rFont val=".SFUIText"/>
      </rPr>
      <t> </t>
    </r>
    <r>
      <rPr>
        <b/>
        <sz val="11"/>
        <color rgb="FF454545"/>
        <rFont val=".ArabicUIText-Regular"/>
      </rPr>
      <t>در</t>
    </r>
    <r>
      <rPr>
        <b/>
        <sz val="11"/>
        <color rgb="FF454545"/>
        <rFont val=".SFUIText"/>
      </rPr>
      <t> </t>
    </r>
    <r>
      <rPr>
        <b/>
        <sz val="11"/>
        <color rgb="FF454545"/>
        <rFont val=".ArabicUIText-Regular"/>
      </rPr>
      <t>سطح</t>
    </r>
    <r>
      <rPr>
        <b/>
        <sz val="11"/>
        <color rgb="FF454545"/>
        <rFont val=".SFUIText"/>
      </rPr>
      <t> </t>
    </r>
    <r>
      <rPr>
        <b/>
        <sz val="11"/>
        <color rgb="FF454545"/>
        <rFont val=".ArabicUIText-Regular"/>
      </rPr>
      <t>و</t>
    </r>
    <r>
      <rPr>
        <b/>
        <sz val="11"/>
        <color rgb="FF454545"/>
        <rFont val=".SFUIText"/>
      </rPr>
      <t> </t>
    </r>
    <r>
      <rPr>
        <b/>
        <sz val="11"/>
        <color rgb="FF454545"/>
        <rFont val=".ArabicUIText-Regular"/>
      </rPr>
      <t>حد</t>
    </r>
    <r>
      <rPr>
        <b/>
        <sz val="11"/>
        <color rgb="FF454545"/>
        <rFont val=".SFUIText"/>
      </rPr>
      <t> </t>
    </r>
    <r>
      <rPr>
        <b/>
        <sz val="11"/>
        <color rgb="FF454545"/>
        <rFont val=".ArabicUIText-Regular"/>
      </rPr>
      <t>سال</t>
    </r>
    <r>
      <rPr>
        <b/>
        <sz val="11"/>
        <color rgb="FF454545"/>
        <rFont val=".SFUIText"/>
      </rPr>
      <t> </t>
    </r>
    <r>
      <rPr>
        <b/>
        <sz val="11"/>
        <color rgb="FF454545"/>
        <rFont val=".ArabicUIText-Regular"/>
      </rPr>
      <t>٩5</t>
    </r>
    <r>
      <rPr>
        <b/>
        <sz val="11"/>
        <color rgb="FF454545"/>
        <rFont val=".SFUIText"/>
      </rPr>
      <t> </t>
    </r>
    <r>
      <rPr>
        <b/>
        <sz val="11"/>
        <color rgb="FF454545"/>
        <rFont val=".ArabicUIText-Regular"/>
      </rPr>
      <t>،</t>
    </r>
    <r>
      <rPr>
        <b/>
        <sz val="11"/>
        <color rgb="FF454545"/>
        <rFont val=".SFUIText"/>
      </rPr>
      <t> </t>
    </r>
    <r>
      <rPr>
        <b/>
        <sz val="11"/>
        <color rgb="FF454545"/>
        <rFont val=".ArabicUIText-Regular"/>
      </rPr>
      <t>گواه</t>
    </r>
    <r>
      <rPr>
        <b/>
        <sz val="11"/>
        <color rgb="FF454545"/>
        <rFont val=".SFUIText"/>
      </rPr>
      <t> </t>
    </r>
    <r>
      <rPr>
        <b/>
        <sz val="11"/>
        <color rgb="FF454545"/>
        <rFont val=".ArabicUIText-Regular"/>
      </rPr>
      <t>از</t>
    </r>
    <r>
      <rPr>
        <b/>
        <sz val="11"/>
        <color rgb="FF454545"/>
        <rFont val=".SFUIText"/>
      </rPr>
      <t> </t>
    </r>
    <r>
      <rPr>
        <b/>
        <sz val="11"/>
        <color rgb="FF454545"/>
        <rFont val=".ArabicUIText-Regular"/>
      </rPr>
      <t>بين</t>
    </r>
    <r>
      <rPr>
        <b/>
        <sz val="11"/>
        <color rgb="FF454545"/>
        <rFont val=".SFUIText"/>
      </rPr>
      <t> </t>
    </r>
    <r>
      <rPr>
        <b/>
        <sz val="11"/>
        <color rgb="FF454545"/>
        <rFont val=".ArabicUIText-Regular"/>
      </rPr>
      <t>رفتن</t>
    </r>
    <r>
      <rPr>
        <b/>
        <sz val="11"/>
        <color rgb="FF454545"/>
        <rFont val=".SFUIText"/>
      </rPr>
      <t> </t>
    </r>
    <r>
      <rPr>
        <b/>
        <sz val="11"/>
        <color rgb="FF454545"/>
        <rFont val=".ArabicUIText-Regular"/>
      </rPr>
      <t>انتظارات</t>
    </r>
    <r>
      <rPr>
        <b/>
        <sz val="11"/>
        <color rgb="FF454545"/>
        <rFont val=".SFUIText"/>
      </rPr>
      <t> </t>
    </r>
    <r>
      <rPr>
        <b/>
        <sz val="11"/>
        <color rgb="FF454545"/>
        <rFont val=".ArabicUIText-Regular"/>
      </rPr>
      <t>تورمي</t>
    </r>
    <r>
      <rPr>
        <b/>
        <sz val="11"/>
        <color rgb="FF454545"/>
        <rFont val=".SFUIText"/>
      </rPr>
      <t> </t>
    </r>
    <r>
      <rPr>
        <b/>
        <sz val="11"/>
        <color rgb="FF454545"/>
        <rFont val=".ArabicUIText-Regular"/>
      </rPr>
      <t>،</t>
    </r>
    <r>
      <rPr>
        <b/>
        <sz val="11"/>
        <color rgb="FF454545"/>
        <rFont val=".SFUIText"/>
      </rPr>
      <t> </t>
    </r>
    <r>
      <rPr>
        <b/>
        <sz val="11"/>
        <color rgb="FF454545"/>
        <rFont val=".ArabicUIText-Regular"/>
      </rPr>
      <t>كاهش</t>
    </r>
    <r>
      <rPr>
        <b/>
        <sz val="11"/>
        <color rgb="FF454545"/>
        <rFont val=".SFUIText"/>
      </rPr>
      <t> </t>
    </r>
    <r>
      <rPr>
        <b/>
        <sz val="11"/>
        <color rgb="FF454545"/>
        <rFont val=".ArabicUIText-Regular"/>
      </rPr>
      <t>شگفت</t>
    </r>
    <r>
      <rPr>
        <b/>
        <sz val="11"/>
        <color rgb="FF454545"/>
        <rFont val=".SFUIText"/>
      </rPr>
      <t> </t>
    </r>
    <r>
      <rPr>
        <b/>
        <sz val="11"/>
        <color rgb="FF454545"/>
        <rFont val=".ArabicUIText-Regular"/>
      </rPr>
      <t>انگيز</t>
    </r>
    <r>
      <rPr>
        <b/>
        <sz val="11"/>
        <color rgb="FF454545"/>
        <rFont val=".SFUIText"/>
      </rPr>
      <t> </t>
    </r>
    <r>
      <rPr>
        <b/>
        <sz val="11"/>
        <color rgb="FF454545"/>
        <rFont val=".ArabicUIText-Regular"/>
      </rPr>
      <t>سرعت</t>
    </r>
    <r>
      <rPr>
        <b/>
        <sz val="11"/>
        <color rgb="FF454545"/>
        <rFont val=".SFUIText"/>
      </rPr>
      <t> </t>
    </r>
    <r>
      <rPr>
        <b/>
        <sz val="11"/>
        <color rgb="FF454545"/>
        <rFont val=".ArabicUIText-Regular"/>
      </rPr>
      <t>گردش</t>
    </r>
    <r>
      <rPr>
        <b/>
        <sz val="11"/>
        <color rgb="FF454545"/>
        <rFont val=".SFUIText"/>
      </rPr>
      <t> </t>
    </r>
    <r>
      <rPr>
        <b/>
        <sz val="11"/>
        <color rgb="FF454545"/>
        <rFont val=".ArabicUIText-Regular"/>
      </rPr>
      <t>پول</t>
    </r>
    <r>
      <rPr>
        <b/>
        <sz val="11"/>
        <color rgb="FF454545"/>
        <rFont val=".SFUIText"/>
      </rPr>
      <t> </t>
    </r>
    <r>
      <rPr>
        <b/>
        <sz val="11"/>
        <color rgb="FF454545"/>
        <rFont val=".ArabicUIText-Regular"/>
      </rPr>
      <t>و</t>
    </r>
    <r>
      <rPr>
        <b/>
        <sz val="11"/>
        <color rgb="FF454545"/>
        <rFont val=".SFUIText"/>
      </rPr>
      <t> </t>
    </r>
    <r>
      <rPr>
        <b/>
        <sz val="11"/>
        <color rgb="FF454545"/>
        <rFont val=".ArabicUIText-Regular"/>
      </rPr>
      <t>كاهش</t>
    </r>
    <r>
      <rPr>
        <b/>
        <sz val="11"/>
        <color rgb="FF454545"/>
        <rFont val=".SFUIText"/>
      </rPr>
      <t> </t>
    </r>
    <r>
      <rPr>
        <b/>
        <sz val="11"/>
        <color rgb="FF454545"/>
        <rFont val=".ArabicUIText-Regular"/>
      </rPr>
      <t>ورود</t>
    </r>
    <r>
      <rPr>
        <b/>
        <sz val="11"/>
        <color rgb="FF454545"/>
        <rFont val=".SFUIText"/>
      </rPr>
      <t> </t>
    </r>
    <r>
      <rPr>
        <b/>
        <sz val="11"/>
        <color rgb="FF454545"/>
        <rFont val=".ArabicUIText-Regular"/>
      </rPr>
      <t>سرمايه</t>
    </r>
    <r>
      <rPr>
        <b/>
        <sz val="11"/>
        <color rgb="FF454545"/>
        <rFont val=".SFUIText"/>
      </rPr>
      <t> </t>
    </r>
    <r>
      <rPr>
        <b/>
        <sz val="11"/>
        <color rgb="FF454545"/>
        <rFont val=".ArabicUIText-Regular"/>
      </rPr>
      <t>به</t>
    </r>
    <r>
      <rPr>
        <b/>
        <sz val="11"/>
        <color rgb="FF454545"/>
        <rFont val=".SFUIText"/>
      </rPr>
      <t> </t>
    </r>
    <r>
      <rPr>
        <b/>
        <sz val="11"/>
        <color rgb="FF454545"/>
        <rFont val=".ArabicUIText-Regular"/>
      </rPr>
      <t>بورس</t>
    </r>
    <r>
      <rPr>
        <b/>
        <sz val="11"/>
        <color rgb="FF454545"/>
        <rFont val=".SFUIText"/>
      </rPr>
      <t> </t>
    </r>
    <r>
      <rPr>
        <b/>
        <sz val="11"/>
        <color rgb="FF454545"/>
        <rFont val=".ArabicUIText-Regular"/>
      </rPr>
      <t>است</t>
    </r>
    <r>
      <rPr>
        <b/>
        <sz val="11"/>
        <color rgb="FF454545"/>
        <rFont val=".SFUIText"/>
      </rPr>
      <t> </t>
    </r>
  </si>
  <si>
    <r>
      <t>كاهش</t>
    </r>
    <r>
      <rPr>
        <b/>
        <sz val="11"/>
        <color rgb="FF454545"/>
        <rFont val=".SFUIText"/>
      </rPr>
      <t> </t>
    </r>
    <r>
      <rPr>
        <b/>
        <sz val="11"/>
        <color rgb="FF454545"/>
        <rFont val=".ArabicUIText-Regular"/>
      </rPr>
      <t>ورود</t>
    </r>
    <r>
      <rPr>
        <b/>
        <sz val="11"/>
        <color rgb="FF454545"/>
        <rFont val=".SFUIText"/>
      </rPr>
      <t> </t>
    </r>
    <r>
      <rPr>
        <b/>
        <sz val="11"/>
        <color rgb="FF454545"/>
        <rFont val=".ArabicUIText-Regular"/>
      </rPr>
      <t>سرمايه</t>
    </r>
    <r>
      <rPr>
        <b/>
        <sz val="11"/>
        <color rgb="FF454545"/>
        <rFont val=".SFUIText"/>
      </rPr>
      <t> </t>
    </r>
    <r>
      <rPr>
        <b/>
        <sz val="11"/>
        <color rgb="FF454545"/>
        <rFont val=".ArabicUIText-Regular"/>
      </rPr>
      <t>به</t>
    </r>
    <r>
      <rPr>
        <b/>
        <sz val="11"/>
        <color rgb="FF454545"/>
        <rFont val=".SFUIText"/>
      </rPr>
      <t> </t>
    </r>
    <r>
      <rPr>
        <b/>
        <sz val="11"/>
        <color rgb="FF454545"/>
        <rFont val=".ArabicUIText-Regular"/>
      </rPr>
      <t>بورس</t>
    </r>
    <r>
      <rPr>
        <b/>
        <sz val="11"/>
        <color rgb="FF454545"/>
        <rFont val=".SFUIText"/>
      </rPr>
      <t> </t>
    </r>
    <r>
      <rPr>
        <b/>
        <sz val="11"/>
        <color rgb="FF454545"/>
        <rFont val=".ArabicUIText-Regular"/>
      </rPr>
      <t>قيمت</t>
    </r>
    <r>
      <rPr>
        <b/>
        <sz val="11"/>
        <color rgb="FF454545"/>
        <rFont val=".SFUIText"/>
      </rPr>
      <t> </t>
    </r>
    <r>
      <rPr>
        <b/>
        <sz val="11"/>
        <color rgb="FF454545"/>
        <rFont val=".ArabicUIText-Regular"/>
      </rPr>
      <t>سهام</t>
    </r>
    <r>
      <rPr>
        <b/>
        <sz val="11"/>
        <color rgb="FF454545"/>
        <rFont val=".SFUIText"/>
      </rPr>
      <t> </t>
    </r>
    <r>
      <rPr>
        <b/>
        <sz val="11"/>
        <color rgb="FF454545"/>
        <rFont val=".ArabicUIText-Regular"/>
      </rPr>
      <t>را</t>
    </r>
    <r>
      <rPr>
        <b/>
        <sz val="11"/>
        <color rgb="FF454545"/>
        <rFont val=".SFUIText"/>
      </rPr>
      <t> </t>
    </r>
    <r>
      <rPr>
        <b/>
        <sz val="11"/>
        <color rgb="FF454545"/>
        <rFont val=".ArabicUIText-Regular"/>
      </rPr>
      <t>تحت</t>
    </r>
    <r>
      <rPr>
        <b/>
        <sz val="11"/>
        <color rgb="FF454545"/>
        <rFont val=".SFUIText"/>
      </rPr>
      <t> </t>
    </r>
    <r>
      <rPr>
        <b/>
        <sz val="11"/>
        <color rgb="FF454545"/>
        <rFont val=".ArabicUIText-Regular"/>
      </rPr>
      <t>فشار</t>
    </r>
    <r>
      <rPr>
        <b/>
        <sz val="11"/>
        <color rgb="FF454545"/>
        <rFont val=".SFUIText"/>
      </rPr>
      <t> </t>
    </r>
    <r>
      <rPr>
        <b/>
        <sz val="11"/>
        <color rgb="FF454545"/>
        <rFont val=".ArabicUIText-Regular"/>
      </rPr>
      <t>نزولي</t>
    </r>
    <r>
      <rPr>
        <b/>
        <sz val="11"/>
        <color rgb="FF454545"/>
        <rFont val=".SFUIText"/>
      </rPr>
      <t> </t>
    </r>
    <r>
      <rPr>
        <b/>
        <sz val="11"/>
        <color rgb="FF454545"/>
        <rFont val=".ArabicUIText-Regular"/>
      </rPr>
      <t>قرار</t>
    </r>
    <r>
      <rPr>
        <b/>
        <sz val="11"/>
        <color rgb="FF454545"/>
        <rFont val=".SFUIText"/>
      </rPr>
      <t> </t>
    </r>
    <r>
      <rPr>
        <b/>
        <sz val="11"/>
        <color rgb="FF454545"/>
        <rFont val=".ArabicUIText-Regular"/>
      </rPr>
      <t>مي</t>
    </r>
    <r>
      <rPr>
        <b/>
        <sz val="11"/>
        <color rgb="FF454545"/>
        <rFont val=".SFUIText"/>
      </rPr>
      <t> </t>
    </r>
    <r>
      <rPr>
        <b/>
        <sz val="11"/>
        <color rgb="FF454545"/>
        <rFont val=".ArabicUIText-Regular"/>
      </rPr>
      <t>دهد</t>
    </r>
    <r>
      <rPr>
        <b/>
        <sz val="11"/>
        <color rgb="FF454545"/>
        <rFont val=".SFUIText"/>
      </rPr>
      <t> </t>
    </r>
    <r>
      <rPr>
        <b/>
        <sz val="11"/>
        <color rgb="FF454545"/>
        <rFont val=".ArabicUIText-Regular"/>
      </rPr>
      <t>،</t>
    </r>
    <r>
      <rPr>
        <b/>
        <sz val="11"/>
        <color rgb="FF454545"/>
        <rFont val=".SFUIText"/>
      </rPr>
      <t> </t>
    </r>
    <r>
      <rPr>
        <b/>
        <sz val="11"/>
        <color rgb="FF454545"/>
        <rFont val=".ArabicUIText-Regular"/>
      </rPr>
      <t>بسياري</t>
    </r>
    <r>
      <rPr>
        <b/>
        <sz val="11"/>
        <color rgb="FF454545"/>
        <rFont val=".SFUIText"/>
      </rPr>
      <t> </t>
    </r>
    <r>
      <rPr>
        <b/>
        <sz val="11"/>
        <color rgb="FF454545"/>
        <rFont val=".ArabicUIText-Regular"/>
      </rPr>
      <t>از</t>
    </r>
    <r>
      <rPr>
        <b/>
        <sz val="11"/>
        <color rgb="FF454545"/>
        <rFont val=".SFUIText"/>
      </rPr>
      <t> </t>
    </r>
    <r>
      <rPr>
        <b/>
        <sz val="11"/>
        <color rgb="FF454545"/>
        <rFont val=".ArabicUIText-Regular"/>
      </rPr>
      <t>سهام</t>
    </r>
    <r>
      <rPr>
        <b/>
        <sz val="11"/>
        <color rgb="FF454545"/>
        <rFont val=".SFUIText"/>
      </rPr>
      <t> </t>
    </r>
    <r>
      <rPr>
        <b/>
        <sz val="11"/>
        <color rgb="FF454545"/>
        <rFont val=".ArabicUIText-Regular"/>
      </rPr>
      <t>٣٠</t>
    </r>
    <r>
      <rPr>
        <b/>
        <sz val="11"/>
        <color rgb="FF454545"/>
        <rFont val=".SFUIText"/>
      </rPr>
      <t> </t>
    </r>
    <r>
      <rPr>
        <b/>
        <sz val="11"/>
        <color rgb="FF454545"/>
        <rFont val=".ArabicUIText-Regular"/>
      </rPr>
      <t>درصد</t>
    </r>
    <r>
      <rPr>
        <b/>
        <sz val="11"/>
        <color rgb="FF454545"/>
        <rFont val=".SFUIText"/>
      </rPr>
      <t> </t>
    </r>
    <r>
      <rPr>
        <b/>
        <sz val="11"/>
        <color rgb="FF454545"/>
        <rFont val=".ArabicUIText-Regular"/>
      </rPr>
      <t>سقوط</t>
    </r>
    <r>
      <rPr>
        <b/>
        <sz val="11"/>
        <color rgb="FF454545"/>
        <rFont val=".SFUIText"/>
      </rPr>
      <t> </t>
    </r>
    <r>
      <rPr>
        <b/>
        <sz val="11"/>
        <color rgb="FF454545"/>
        <rFont val=".ArabicUIText-Regular"/>
      </rPr>
      <t>كرده</t>
    </r>
    <r>
      <rPr>
        <b/>
        <sz val="11"/>
        <color rgb="FF454545"/>
        <rFont val=".SFUIText"/>
      </rPr>
      <t> </t>
    </r>
    <r>
      <rPr>
        <b/>
        <sz val="11"/>
        <color rgb="FF454545"/>
        <rFont val=".ArabicUIText-Regular"/>
      </rPr>
      <t>است</t>
    </r>
    <r>
      <rPr>
        <b/>
        <sz val="11"/>
        <color rgb="FF454545"/>
        <rFont val=".SFUIText"/>
      </rPr>
      <t> </t>
    </r>
    <r>
      <rPr>
        <b/>
        <sz val="11"/>
        <color rgb="FF454545"/>
        <rFont val=".ArabicUIText-Regular"/>
      </rPr>
      <t>علت</t>
    </r>
    <r>
      <rPr>
        <b/>
        <sz val="11"/>
        <color rgb="FF454545"/>
        <rFont val=".SFUIText"/>
      </rPr>
      <t> </t>
    </r>
    <r>
      <rPr>
        <b/>
        <sz val="11"/>
        <color rgb="FF454545"/>
        <rFont val=".ArabicUIText-Regular"/>
      </rPr>
      <t>كاهش</t>
    </r>
    <r>
      <rPr>
        <b/>
        <sz val="11"/>
        <color rgb="FF454545"/>
        <rFont val=".SFUIText"/>
      </rPr>
      <t> </t>
    </r>
    <r>
      <rPr>
        <b/>
        <sz val="11"/>
        <color rgb="FF454545"/>
        <rFont val=".ArabicUIText-Regular"/>
      </rPr>
      <t>سرعت</t>
    </r>
    <r>
      <rPr>
        <b/>
        <sz val="11"/>
        <color rgb="FF454545"/>
        <rFont val=".SFUIText"/>
      </rPr>
      <t> </t>
    </r>
    <r>
      <rPr>
        <b/>
        <sz val="11"/>
        <color rgb="FF454545"/>
        <rFont val=".ArabicUIText-Regular"/>
      </rPr>
      <t>گردش</t>
    </r>
    <r>
      <rPr>
        <b/>
        <sz val="11"/>
        <color rgb="FF454545"/>
        <rFont val=".SFUIText"/>
      </rPr>
      <t> </t>
    </r>
    <r>
      <rPr>
        <b/>
        <sz val="11"/>
        <color rgb="FF454545"/>
        <rFont val=".ArabicUIText-Regular"/>
      </rPr>
      <t>پول</t>
    </r>
    <r>
      <rPr>
        <b/>
        <sz val="11"/>
        <color rgb="FF454545"/>
        <rFont val=".SFUIText"/>
      </rPr>
      <t> </t>
    </r>
    <r>
      <rPr>
        <b/>
        <sz val="11"/>
        <color rgb="FF454545"/>
        <rFont val=".ArabicUIText-Regular"/>
      </rPr>
      <t>است</t>
    </r>
    <r>
      <rPr>
        <b/>
        <sz val="11"/>
        <color rgb="FF454545"/>
        <rFont val=".SFUIText"/>
      </rPr>
      <t> </t>
    </r>
  </si>
  <si>
    <r>
      <rPr>
        <b/>
        <sz val="11"/>
        <color rgb="FF454545"/>
        <rFont val=".SFUIText"/>
      </rPr>
      <t> </t>
    </r>
    <r>
      <rPr>
        <b/>
        <sz val="11"/>
        <color rgb="FF454545"/>
        <rFont val=".ArabicUIText-Regular"/>
      </rPr>
      <t>آينده</t>
    </r>
    <r>
      <rPr>
        <b/>
        <sz val="11"/>
        <color rgb="FF454545"/>
        <rFont val=".SFUIText"/>
      </rPr>
      <t> </t>
    </r>
    <r>
      <rPr>
        <b/>
        <sz val="11"/>
        <color rgb="FF454545"/>
        <rFont val=".ArabicUIText-Regular"/>
      </rPr>
      <t>قيمت</t>
    </r>
    <r>
      <rPr>
        <b/>
        <sz val="11"/>
        <color rgb="FF454545"/>
        <rFont val=".SFUIText"/>
      </rPr>
      <t> </t>
    </r>
    <r>
      <rPr>
        <b/>
        <sz val="11"/>
        <color rgb="FF454545"/>
        <rFont val=".ArabicUIText-Regular"/>
      </rPr>
      <t>سهام</t>
    </r>
    <r>
      <rPr>
        <b/>
        <sz val="11"/>
        <color rgb="FF454545"/>
        <rFont val=".SFUIText"/>
      </rPr>
      <t> </t>
    </r>
    <r>
      <rPr>
        <b/>
        <sz val="11"/>
        <color rgb="FF454545"/>
        <rFont val=".ArabicUIText-Regular"/>
      </rPr>
      <t>بستگي</t>
    </r>
    <r>
      <rPr>
        <b/>
        <sz val="11"/>
        <color rgb="FF454545"/>
        <rFont val=".SFUIText"/>
      </rPr>
      <t> </t>
    </r>
    <r>
      <rPr>
        <b/>
        <sz val="11"/>
        <color rgb="FF454545"/>
        <rFont val=".ArabicUIText-Regular"/>
      </rPr>
      <t>به</t>
    </r>
    <r>
      <rPr>
        <b/>
        <sz val="11"/>
        <color rgb="FF454545"/>
        <rFont val=".SFUIText"/>
      </rPr>
      <t> </t>
    </r>
    <r>
      <rPr>
        <b/>
        <sz val="11"/>
        <color rgb="FF454545"/>
        <rFont val=".ArabicUIText-Regular"/>
      </rPr>
      <t>انتشار</t>
    </r>
    <r>
      <rPr>
        <b/>
        <sz val="11"/>
        <color rgb="FF454545"/>
        <rFont val=".SFUIText"/>
      </rPr>
      <t> </t>
    </r>
    <r>
      <rPr>
        <b/>
        <sz val="11"/>
        <color rgb="FF454545"/>
        <rFont val=".ArabicUIText-Regular"/>
      </rPr>
      <t>آمار</t>
    </r>
    <r>
      <rPr>
        <b/>
        <sz val="11"/>
        <color rgb="FF454545"/>
        <rFont val=".SFUIText"/>
      </rPr>
      <t> </t>
    </r>
    <r>
      <rPr>
        <b/>
        <sz val="11"/>
        <color rgb="FF454545"/>
        <rFont val=".ArabicUIText-Regular"/>
      </rPr>
      <t>چك</t>
    </r>
    <r>
      <rPr>
        <b/>
        <sz val="11"/>
        <color rgb="FF454545"/>
        <rFont val=".SFUIText"/>
      </rPr>
      <t> </t>
    </r>
    <r>
      <rPr>
        <b/>
        <sz val="11"/>
        <color rgb="FF454545"/>
        <rFont val=".ArabicUIText-Regular"/>
      </rPr>
      <t>هاي</t>
    </r>
    <r>
      <rPr>
        <b/>
        <sz val="11"/>
        <color rgb="FF454545"/>
        <rFont val=".SFUIText"/>
      </rPr>
      <t> </t>
    </r>
    <r>
      <rPr>
        <b/>
        <sz val="11"/>
        <color rgb="FF454545"/>
        <rFont val=".ArabicUIText-Regular"/>
      </rPr>
      <t>رمز</t>
    </r>
    <r>
      <rPr>
        <b/>
        <sz val="11"/>
        <color rgb="FF454545"/>
        <rFont val=".SFUIText"/>
      </rPr>
      <t> </t>
    </r>
    <r>
      <rPr>
        <b/>
        <sz val="11"/>
        <color rgb="FF454545"/>
        <rFont val=".ArabicUIText-Regular"/>
      </rPr>
      <t>دار</t>
    </r>
    <r>
      <rPr>
        <b/>
        <sz val="11"/>
        <color rgb="FF454545"/>
        <rFont val=".SFUIText"/>
      </rPr>
      <t> </t>
    </r>
    <r>
      <rPr>
        <b/>
        <sz val="11"/>
        <color rgb="FF454545"/>
        <rFont val=".ArabicUIText-Regular"/>
      </rPr>
      <t>ماهانه</t>
    </r>
    <r>
      <rPr>
        <b/>
        <sz val="11"/>
        <color rgb="FF454545"/>
        <rFont val=".SFUIText"/>
      </rPr>
      <t> </t>
    </r>
    <r>
      <rPr>
        <b/>
        <sz val="11"/>
        <color rgb="FF454545"/>
        <rFont val=".ArabicUIText-Regular"/>
      </rPr>
      <t>دارد</t>
    </r>
    <r>
      <rPr>
        <b/>
        <sz val="11"/>
        <color rgb="FF454545"/>
        <rFont val=".SFUIText"/>
      </rPr>
      <t> </t>
    </r>
    <r>
      <rPr>
        <b/>
        <sz val="11"/>
        <color rgb="FF454545"/>
        <rFont val=".ArabicUIText-Regular"/>
      </rPr>
      <t>،</t>
    </r>
    <r>
      <rPr>
        <b/>
        <sz val="11"/>
        <color rgb="FF454545"/>
        <rFont val=".SFUIText"/>
      </rPr>
      <t> </t>
    </r>
    <r>
      <rPr>
        <b/>
        <sz val="11"/>
        <color rgb="FF454545"/>
        <rFont val=".ArabicUIText-Regular"/>
      </rPr>
      <t>چهار</t>
    </r>
    <r>
      <rPr>
        <b/>
        <sz val="11"/>
        <color rgb="FF454545"/>
        <rFont val=".SFUIText"/>
      </rPr>
      <t> </t>
    </r>
    <r>
      <rPr>
        <b/>
        <sz val="11"/>
        <color rgb="FF454545"/>
        <rFont val=".ArabicUIText-Regular"/>
      </rPr>
      <t>چشمي</t>
    </r>
    <r>
      <rPr>
        <b/>
        <sz val="11"/>
        <color rgb="FF454545"/>
        <rFont val=".SFUIText"/>
      </rPr>
      <t> </t>
    </r>
    <r>
      <rPr>
        <b/>
        <sz val="11"/>
        <color rgb="FF454545"/>
        <rFont val=".ArabicUIText-Regular"/>
      </rPr>
      <t>مراقب</t>
    </r>
    <r>
      <rPr>
        <b/>
        <sz val="11"/>
        <color rgb="FF454545"/>
        <rFont val=".SFUIText"/>
      </rPr>
      <t> </t>
    </r>
    <r>
      <rPr>
        <b/>
        <sz val="11"/>
        <color rgb="FF454545"/>
        <rFont val=".ArabicUIText-Regular"/>
      </rPr>
      <t>اين</t>
    </r>
    <r>
      <rPr>
        <b/>
        <sz val="11"/>
        <color rgb="FF454545"/>
        <rFont val=".SFUIText"/>
      </rPr>
      <t> </t>
    </r>
    <r>
      <rPr>
        <b/>
        <sz val="11"/>
        <color rgb="FF454545"/>
        <rFont val=".ArabicUIText-Regular"/>
      </rPr>
      <t>شاخص</t>
    </r>
    <r>
      <rPr>
        <b/>
        <sz val="11"/>
        <color rgb="FF454545"/>
        <rFont val=".SFUIText"/>
      </rPr>
      <t> </t>
    </r>
    <r>
      <rPr>
        <b/>
        <sz val="11"/>
        <color rgb="FF454545"/>
        <rFont val=".ArabicUIText-Regular"/>
      </rPr>
      <t>باشيد</t>
    </r>
    <r>
      <rPr>
        <b/>
        <sz val="11"/>
        <color rgb="FF454545"/>
        <rFont val=".SFUIText"/>
      </rPr>
      <t> </t>
    </r>
    <r>
      <rPr>
        <b/>
        <sz val="11"/>
        <color rgb="FF454545"/>
        <rFont val=".ArabicUIText-Regular"/>
      </rPr>
      <t>بعد</t>
    </r>
    <r>
      <rPr>
        <b/>
        <sz val="11"/>
        <color rgb="FF454545"/>
        <rFont val=".SFUIText"/>
      </rPr>
      <t> </t>
    </r>
    <r>
      <rPr>
        <b/>
        <sz val="11"/>
        <color rgb="FF454545"/>
        <rFont val=".ArabicUIText-Regular"/>
      </rPr>
      <t>وارد</t>
    </r>
    <r>
      <rPr>
        <b/>
        <sz val="11"/>
        <color rgb="FF454545"/>
        <rFont val=".SFUIText"/>
      </rPr>
      <t> </t>
    </r>
    <r>
      <rPr>
        <b/>
        <sz val="11"/>
        <color rgb="FF454545"/>
        <rFont val=".ArabicUIText-Regular"/>
      </rPr>
      <t>بورس</t>
    </r>
    <r>
      <rPr>
        <b/>
        <sz val="11"/>
        <color rgb="FF454545"/>
        <rFont val=".SFUIText"/>
      </rPr>
      <t> </t>
    </r>
    <r>
      <rPr>
        <b/>
        <sz val="11"/>
        <color rgb="FF454545"/>
        <rFont val=".ArabicUIText-Regular"/>
      </rPr>
      <t>شويد</t>
    </r>
    <r>
      <rPr>
        <b/>
        <sz val="11"/>
        <color rgb="FF454545"/>
        <rFont val=".SFUIText"/>
      </rPr>
      <t> </t>
    </r>
  </si>
  <si>
    <r>
      <t>وقتي</t>
    </r>
    <r>
      <rPr>
        <b/>
        <sz val="11"/>
        <color rgb="FF454545"/>
        <rFont val=".SFUIText"/>
      </rPr>
      <t> </t>
    </r>
    <r>
      <rPr>
        <b/>
        <sz val="11"/>
        <color rgb="FF454545"/>
        <rFont val=".ArabicUIText-Regular"/>
      </rPr>
      <t>حجم</t>
    </r>
    <r>
      <rPr>
        <b/>
        <sz val="11"/>
        <color rgb="FF454545"/>
        <rFont val=".SFUIText"/>
      </rPr>
      <t> </t>
    </r>
    <r>
      <rPr>
        <b/>
        <sz val="11"/>
        <color rgb="FF454545"/>
        <rFont val=".ArabicUIText-Regular"/>
      </rPr>
      <t>چك</t>
    </r>
    <r>
      <rPr>
        <b/>
        <sz val="11"/>
        <color rgb="FF454545"/>
        <rFont val=".SFUIText"/>
      </rPr>
      <t> </t>
    </r>
    <r>
      <rPr>
        <b/>
        <sz val="11"/>
        <color rgb="FF454545"/>
        <rFont val=".ArabicUIText-Regular"/>
      </rPr>
      <t>هاي</t>
    </r>
    <r>
      <rPr>
        <b/>
        <sz val="11"/>
        <color rgb="FF454545"/>
        <rFont val=".SFUIText"/>
      </rPr>
      <t> </t>
    </r>
    <r>
      <rPr>
        <b/>
        <sz val="11"/>
        <color rgb="FF454545"/>
        <rFont val=".ArabicUIText-Regular"/>
      </rPr>
      <t>رمز</t>
    </r>
    <r>
      <rPr>
        <b/>
        <sz val="11"/>
        <color rgb="FF454545"/>
        <rFont val=".SFUIText"/>
      </rPr>
      <t> </t>
    </r>
    <r>
      <rPr>
        <b/>
        <sz val="11"/>
        <color rgb="FF454545"/>
        <rFont val=".ArabicUIText-Regular"/>
      </rPr>
      <t>دار</t>
    </r>
    <r>
      <rPr>
        <b/>
        <sz val="11"/>
        <color rgb="FF454545"/>
        <rFont val=".SFUIText"/>
      </rPr>
      <t> </t>
    </r>
    <r>
      <rPr>
        <b/>
        <sz val="11"/>
        <color rgb="FF454545"/>
        <rFont val=".ArabicUIText-Regular"/>
      </rPr>
      <t>با</t>
    </r>
    <r>
      <rPr>
        <b/>
        <sz val="11"/>
        <color rgb="FF454545"/>
        <rFont val=".SFUIText"/>
      </rPr>
      <t> </t>
    </r>
    <r>
      <rPr>
        <b/>
        <sz val="11"/>
        <color rgb="FF454545"/>
        <rFont val=".ArabicUIText-Regular"/>
      </rPr>
      <t>وجود</t>
    </r>
    <r>
      <rPr>
        <b/>
        <sz val="11"/>
        <color rgb="FF454545"/>
        <rFont val=".SFUIText"/>
      </rPr>
      <t> </t>
    </r>
    <r>
      <rPr>
        <b/>
        <sz val="11"/>
        <color rgb="FF454545"/>
        <rFont val=".ArabicUIText-Regular"/>
      </rPr>
      <t>سه</t>
    </r>
    <r>
      <rPr>
        <b/>
        <sz val="11"/>
        <color rgb="FF454545"/>
        <rFont val=".SFUIText"/>
      </rPr>
      <t> </t>
    </r>
    <r>
      <rPr>
        <b/>
        <sz val="11"/>
        <color rgb="FF454545"/>
        <rFont val=".ArabicUIText-Regular"/>
      </rPr>
      <t>برابر</t>
    </r>
    <r>
      <rPr>
        <b/>
        <sz val="11"/>
        <color rgb="FF454545"/>
        <rFont val=".SFUIText"/>
      </rPr>
      <t> </t>
    </r>
    <r>
      <rPr>
        <b/>
        <sz val="11"/>
        <color rgb="FF454545"/>
        <rFont val=".ArabicUIText-Regular"/>
      </rPr>
      <t>شدن</t>
    </r>
    <r>
      <rPr>
        <b/>
        <sz val="11"/>
        <color rgb="FF454545"/>
        <rFont val=".SFUIText"/>
      </rPr>
      <t> </t>
    </r>
    <r>
      <rPr>
        <b/>
        <sz val="11"/>
        <color rgb="FF454545"/>
        <rFont val=".ArabicUIText-Regular"/>
      </rPr>
      <t>نرخ</t>
    </r>
    <r>
      <rPr>
        <b/>
        <sz val="11"/>
        <color rgb="FF454545"/>
        <rFont val=".SFUIText"/>
      </rPr>
      <t> </t>
    </r>
    <r>
      <rPr>
        <b/>
        <sz val="11"/>
        <color rgb="FF454545"/>
        <rFont val=".ArabicUIText-Regular"/>
      </rPr>
      <t>ارز</t>
    </r>
    <r>
      <rPr>
        <b/>
        <sz val="11"/>
        <color rgb="FF454545"/>
        <rFont val=".SFUIText"/>
      </rPr>
      <t> </t>
    </r>
    <r>
      <rPr>
        <b/>
        <sz val="11"/>
        <color rgb="FF454545"/>
        <rFont val=".ArabicUIText-Regular"/>
      </rPr>
      <t>در</t>
    </r>
    <r>
      <rPr>
        <b/>
        <sz val="11"/>
        <color rgb="FF454545"/>
        <rFont val=".SFUIText"/>
      </rPr>
      <t> </t>
    </r>
    <r>
      <rPr>
        <b/>
        <sz val="11"/>
        <color rgb="FF454545"/>
        <rFont val=".ArabicUIText-Regular"/>
      </rPr>
      <t>حد</t>
    </r>
    <r>
      <rPr>
        <b/>
        <sz val="11"/>
        <color rgb="FF454545"/>
        <rFont val=".SFUIText"/>
      </rPr>
      <t> </t>
    </r>
    <r>
      <rPr>
        <b/>
        <sz val="11"/>
        <color rgb="FF454545"/>
        <rFont val=".ArabicUIText-Regular"/>
      </rPr>
      <t>سال</t>
    </r>
    <r>
      <rPr>
        <b/>
        <sz val="11"/>
        <color rgb="FF454545"/>
        <rFont val=".SFUIText"/>
      </rPr>
      <t> </t>
    </r>
    <r>
      <rPr>
        <b/>
        <sz val="11"/>
        <color rgb="FF454545"/>
        <rFont val=".ArabicUIText-Regular"/>
      </rPr>
      <t>٩٦</t>
    </r>
    <r>
      <rPr>
        <b/>
        <sz val="11"/>
        <color rgb="FF454545"/>
        <rFont val=".SFUIText"/>
      </rPr>
      <t> </t>
    </r>
    <r>
      <rPr>
        <b/>
        <sz val="11"/>
        <color rgb="FF454545"/>
        <rFont val=".ArabicUIText-Regular"/>
      </rPr>
      <t>است</t>
    </r>
    <r>
      <rPr>
        <b/>
        <sz val="11"/>
        <color rgb="FF454545"/>
        <rFont val=".SFUIText"/>
      </rPr>
      <t> </t>
    </r>
    <r>
      <rPr>
        <b/>
        <sz val="11"/>
        <color rgb="FF454545"/>
        <rFont val=".ArabicUIText-Regular"/>
      </rPr>
      <t>نشان</t>
    </r>
    <r>
      <rPr>
        <b/>
        <sz val="11"/>
        <color rgb="FF454545"/>
        <rFont val=".SFUIText"/>
      </rPr>
      <t> </t>
    </r>
    <r>
      <rPr>
        <b/>
        <sz val="11"/>
        <color rgb="FF454545"/>
        <rFont val=".ArabicUIText-Regular"/>
      </rPr>
      <t>مي</t>
    </r>
    <r>
      <rPr>
        <b/>
        <sz val="11"/>
        <color rgb="FF454545"/>
        <rFont val=".SFUIText"/>
      </rPr>
      <t> </t>
    </r>
    <r>
      <rPr>
        <b/>
        <sz val="11"/>
        <color rgb="FF454545"/>
        <rFont val=".ArabicUIText-Regular"/>
      </rPr>
      <t>دهد</t>
    </r>
    <r>
      <rPr>
        <b/>
        <sz val="11"/>
        <color rgb="FF454545"/>
        <rFont val=".SFUIText"/>
      </rPr>
      <t> </t>
    </r>
    <r>
      <rPr>
        <b/>
        <sz val="11"/>
        <color rgb="FF454545"/>
        <rFont val=".ArabicUIText-Regular"/>
      </rPr>
      <t>معاملات</t>
    </r>
    <r>
      <rPr>
        <b/>
        <sz val="11"/>
        <color rgb="FF454545"/>
        <rFont val=".SFUIText"/>
      </rPr>
      <t> </t>
    </r>
    <r>
      <rPr>
        <b/>
        <sz val="11"/>
        <color rgb="FF454545"/>
        <rFont val=".ArabicUIText-Regular"/>
      </rPr>
      <t>كلان</t>
    </r>
    <r>
      <rPr>
        <b/>
        <sz val="11"/>
        <color rgb="FF454545"/>
        <rFont val=".SFUIText"/>
      </rPr>
      <t> </t>
    </r>
    <r>
      <rPr>
        <b/>
        <sz val="11"/>
        <color rgb="FF454545"/>
        <rFont val=".ArabicUIText-Regular"/>
      </rPr>
      <t>در</t>
    </r>
    <r>
      <rPr>
        <b/>
        <sz val="11"/>
        <color rgb="FF454545"/>
        <rFont val=".SFUIText"/>
      </rPr>
      <t> </t>
    </r>
    <r>
      <rPr>
        <b/>
        <sz val="11"/>
        <color rgb="FF454545"/>
        <rFont val=".ArabicUIText-Regular"/>
      </rPr>
      <t>كشور</t>
    </r>
    <r>
      <rPr>
        <b/>
        <sz val="11"/>
        <color rgb="FF454545"/>
        <rFont val=".SFUIText"/>
      </rPr>
      <t> </t>
    </r>
    <r>
      <rPr>
        <b/>
        <sz val="11"/>
        <color rgb="FF454545"/>
        <rFont val=".ArabicUIText-Regular"/>
      </rPr>
      <t>يك</t>
    </r>
    <r>
      <rPr>
        <b/>
        <sz val="11"/>
        <color rgb="FF454545"/>
        <rFont val=".SFUIText"/>
      </rPr>
      <t> </t>
    </r>
    <r>
      <rPr>
        <b/>
        <sz val="11"/>
        <color rgb="FF454545"/>
        <rFont val=".ArabicUIText-Regular"/>
      </rPr>
      <t>سوم</t>
    </r>
    <r>
      <rPr>
        <b/>
        <sz val="11"/>
        <color rgb="FF454545"/>
        <rFont val=".SFUIText"/>
      </rPr>
      <t> </t>
    </r>
    <r>
      <rPr>
        <b/>
        <sz val="11"/>
        <color rgb="FF454545"/>
        <rFont val=".ArabicUIText-Regular"/>
      </rPr>
      <t>شده</t>
    </r>
    <r>
      <rPr>
        <b/>
        <sz val="11"/>
        <color rgb="FF454545"/>
        <rFont val=".SFUIText"/>
      </rPr>
      <t> </t>
    </r>
    <r>
      <rPr>
        <b/>
        <sz val="11"/>
        <color rgb="FF454545"/>
        <rFont val=".ArabicUIText-Regular"/>
      </rPr>
      <t>است</t>
    </r>
    <r>
      <rPr>
        <b/>
        <sz val="11"/>
        <color rgb="FF454545"/>
        <rFont val=".SFUIText"/>
      </rPr>
      <t> </t>
    </r>
    <r>
      <rPr>
        <b/>
        <sz val="11"/>
        <color rgb="FF454545"/>
        <rFont val=".ArabicUIText-Regular"/>
      </rPr>
      <t>،بورس</t>
    </r>
    <r>
      <rPr>
        <b/>
        <sz val="11"/>
        <color rgb="FF454545"/>
        <rFont val=".SFUIText"/>
      </rPr>
      <t> </t>
    </r>
    <r>
      <rPr>
        <b/>
        <sz val="11"/>
        <color rgb="FF454545"/>
        <rFont val=".ArabicUIText-Regular"/>
      </rPr>
      <t>جداي</t>
    </r>
    <r>
      <rPr>
        <b/>
        <sz val="11"/>
        <color rgb="FF454545"/>
        <rFont val=".SFUIText"/>
      </rPr>
      <t> </t>
    </r>
    <r>
      <rPr>
        <b/>
        <sz val="11"/>
        <color rgb="FF454545"/>
        <rFont val=".ArabicUIText-Regular"/>
      </rPr>
      <t>از</t>
    </r>
    <r>
      <rPr>
        <b/>
        <sz val="11"/>
        <color rgb="FF454545"/>
        <rFont val=".SFUIText"/>
      </rPr>
      <t> </t>
    </r>
    <r>
      <rPr>
        <b/>
        <sz val="11"/>
        <color rgb="FF454545"/>
        <rFont val=".ArabicUIText-Regular"/>
      </rPr>
      <t>اين</t>
    </r>
    <r>
      <rPr>
        <b/>
        <sz val="11"/>
        <color rgb="FF454545"/>
        <rFont val=".SFUIText"/>
      </rPr>
      <t> </t>
    </r>
    <r>
      <rPr>
        <b/>
        <sz val="11"/>
        <color rgb="FF454545"/>
        <rFont val=".ArabicUIText-Regular"/>
      </rPr>
      <t>روند</t>
    </r>
    <r>
      <rPr>
        <b/>
        <sz val="11"/>
        <color rgb="FF454545"/>
        <rFont val=".SFUIText"/>
      </rPr>
      <t> </t>
    </r>
    <r>
      <rPr>
        <b/>
        <sz val="11"/>
        <color rgb="FF454545"/>
        <rFont val=".ArabicUIText-Regular"/>
      </rPr>
      <t>نخواهد</t>
    </r>
    <r>
      <rPr>
        <b/>
        <sz val="11"/>
        <color rgb="FF454545"/>
        <rFont val=".SFUIText"/>
      </rPr>
      <t> </t>
    </r>
    <r>
      <rPr>
        <b/>
        <sz val="11"/>
        <color rgb="FF454545"/>
        <rFont val=".ArabicUIText-Regular"/>
      </rPr>
      <t>بود</t>
    </r>
    <r>
      <rPr>
        <b/>
        <sz val="11"/>
        <color rgb="FF454545"/>
        <rFont val=".SFUIText"/>
      </rPr>
      <t> </t>
    </r>
    <r>
      <rPr>
        <b/>
        <sz val="11"/>
        <color rgb="FF454545"/>
        <rFont val=".ArabicUIText-Regular"/>
      </rPr>
      <t>هشيار</t>
    </r>
    <r>
      <rPr>
        <b/>
        <sz val="11"/>
        <color rgb="FF454545"/>
        <rFont val=".SFUIText"/>
      </rPr>
      <t> </t>
    </r>
    <r>
      <rPr>
        <b/>
        <sz val="11"/>
        <color rgb="FF454545"/>
        <rFont val=".ArabicUIText-Regular"/>
      </rPr>
      <t>باشيد</t>
    </r>
    <r>
      <rPr>
        <b/>
        <sz val="11"/>
        <color rgb="FF454545"/>
        <rFont val=".SFUIText"/>
      </rPr>
      <t> .</t>
    </r>
  </si>
  <si>
    <t>تحلیل این هفته بیست وچهارم مهرماه 1398</t>
  </si>
  <si>
    <t>ارزش سهام 515 شرکت بورسی و فرابورسی نسبت به 10مهر1398 به شرح ذیل کاهش یافته است</t>
  </si>
  <si>
    <t xml:space="preserve">ارزش سهام 123 شرکت بیش از 20% کاهش یافته است </t>
  </si>
  <si>
    <t>ارزش سهام 217 شرکت بین ده تا بیست درصد کاهش یافته است</t>
  </si>
  <si>
    <t>ارزش سهام 174 شرکت کمتر از 10% کاهش یافته است</t>
  </si>
  <si>
    <t xml:space="preserve"> ارزش سهام 114 شرکت نسبت به 10 مهر 98  به شرح ذیل افزایش یافته است </t>
  </si>
  <si>
    <t>پنجاه و یک شرکت تا کمتر از شش درصد افزایش ارزش داشته اند</t>
  </si>
  <si>
    <t>شصت و سه شرکت بیش از 6% افزایش ارزش داشته اند</t>
  </si>
  <si>
    <t xml:space="preserve">علت سقوط ارزش سهام </t>
  </si>
  <si>
    <t>علت اصلی کاهش ورود سرمایه های اشخاص حقیقی به بورس بوده است</t>
  </si>
  <si>
    <t>ورود سرمایه خرد به بورس در روز10مهر 2500 میلیارد تومان و در 24مهر725 میلیارد تومان بوده است کاهش ورود سرمایه خرد گواه خارج شدن فعالین غیر حرفه ای از بازار است</t>
  </si>
  <si>
    <t>تحلیل این هفته هفدهم مهرماه 1398</t>
  </si>
  <si>
    <t>در آمریکا از 100 شرکت موفق 90 شرکت در پایان سال پنجم شکست می خورند</t>
  </si>
  <si>
    <t xml:space="preserve">از 10 شرکت باقیمانده  9 شرکت در پایان سال دهم شکست می خورند </t>
  </si>
  <si>
    <t>نتیجه گیری</t>
  </si>
  <si>
    <t>در 90% موارد در سرمایه گزاری انجام شده در آمریکا سرمایه باید چهار ساله برگردد</t>
  </si>
  <si>
    <t>در فرانسه که اقتصاد رقابتی تر است سرمایه گزاری انجام شده باید سه ساله بازگردد</t>
  </si>
  <si>
    <t>در دنیا کم وبیش با مقداری تفاوت سرمایه باید 4 تا 5 ساله بازگردد</t>
  </si>
  <si>
    <t>اگر مطالب بالا را بخواهیم به بورس ایران تعمیم دهیم و این مطالب را بورسی کنیم بازگشت سرمایه طی 5 سال به این معناست که ارزش بازار یک شرکت باید 5 برابر سود خالص یکساله آن باشد</t>
  </si>
  <si>
    <t>شرکت هایی که طی یک هفته گذشته بیشترین کاهش ارزش سهام را داشته اند به شرح ذیل است</t>
  </si>
  <si>
    <t>ارزش سهام فنرسازی زر در یک هفته گذشته 21% کاهش داشته است، دوره بازگشت سرمایه 37 سال است</t>
  </si>
  <si>
    <t>ارزش سهام سر. ساختمان ایران در یک هفته گذشته 21% کاهش داشته است و زیان ده بوده است</t>
  </si>
  <si>
    <t>ارزش سهام تولید ژلاتین کپسول ایران در یک هفته گذشته 20% کاهش داشته است، دوره بازگشت سرمایه 23 سال است</t>
  </si>
  <si>
    <t>ارزش سهام سینادارو در یک هفته گذشته 20% کاهش داشته است، دوره بازگشت سرمایه 17 سال است</t>
  </si>
  <si>
    <t>ارزش سهام بین المللی محصولات پارس در یک هفته گذشته 20% کاهش داشته است، دوره بازگشت سرمایه 100 سال است</t>
  </si>
  <si>
    <t>ارزش سهام کشت و صنعت و دامپروری پارس در یک هفته گذشته 19% کاهش داشته است، دوره بازگشت سرمایه 31 سال است</t>
  </si>
  <si>
    <t>ارزش سهام مواد داروپخش در یک هفته گذشته 19% کاهش داشته است، دوره بازگشت سرمایه 23 سال است</t>
  </si>
  <si>
    <t>ارزش سهام زاگرس فارمد پارس در یک هفته گذشته 19% کاهش داشته است، دوره بازگشت سرمایه 83 سال است</t>
  </si>
  <si>
    <t>ارزش سهام رایان سایپا در یک هفته گذشته 19% کاهش داشته است، دوره بازگشت سرمایه 10 سال است</t>
  </si>
  <si>
    <t>ارزش سهام ایرکا پارت صنعت در یک هفته گذشته 19% کاهش داشته است، دوره بازگشت سرمایه 45 سال است</t>
  </si>
  <si>
    <t>تحلیل این هفته دهم مهرماه 1398</t>
  </si>
  <si>
    <t>اولین شرکتی که بیشترین بازده را طی هفته گذشته داشته است دوره بازگشت سرمایه 11 سال است</t>
  </si>
  <si>
    <t>دومین شرکتی که طی هفته گذشته بیشترین بازدهی را داشته بازگشت سرمایه 33 ساله است</t>
  </si>
  <si>
    <t>سومین شرکتی که بیشترین بازدهی را طی هفته گذشته داشته است زیان ده بوده است</t>
  </si>
  <si>
    <t>چهارمین شرکتی که بیشترین بازدهی را طی هفته گذشته داشته است دوره بازگشت سرمایه 25 سال است</t>
  </si>
  <si>
    <t>پنجمین شرکتی که بیشترین بازدهی را طی هفته گذشته داشته است دوره بازگشت سرمایه 50 سال است</t>
  </si>
  <si>
    <t>ششمین شرکتی که بیشترین بازدهی را طی هفته گذشته داشته است دوره بازگشت سرمایه 33 سال است</t>
  </si>
  <si>
    <t>هفتمین شرکتی که بیشترین بازدهی را طی هفته گذشته داشته است دوره بازگشت سرمایه 25 سال است</t>
  </si>
  <si>
    <t>هشتمین شرکتی که بیشترین بازدهی را طی هفته گذشته داشته است دوره بازگشت سرمایه 25 سال است</t>
  </si>
  <si>
    <t>نهمین شرکتی که بیشترین بازدهی را طی هفته گذشته داشته است دوره بازگشت سرمایه 25 سال است</t>
  </si>
  <si>
    <t>دهمین شرکتی که بیشترین بازدهی را طی هفته گذشته داشته است دوره بازگشت سرمایه 33 سال است</t>
  </si>
  <si>
    <t>تحلیل این هفته سوم مهرماه 1398</t>
  </si>
  <si>
    <r>
      <t>تجربه</t>
    </r>
    <r>
      <rPr>
        <sz val="14"/>
        <color indexed="63"/>
        <rFont val=".SFUIText"/>
      </rPr>
      <t> </t>
    </r>
    <r>
      <rPr>
        <sz val="14"/>
        <color indexed="63"/>
        <rFont val=".ArabicUIText-Regular"/>
      </rPr>
      <t>سال</t>
    </r>
    <r>
      <rPr>
        <sz val="14"/>
        <color indexed="63"/>
        <rFont val=".SFUIText"/>
      </rPr>
      <t> </t>
    </r>
    <r>
      <rPr>
        <sz val="14"/>
        <color indexed="63"/>
        <rFont val=".ArabicUIText-Regular"/>
      </rPr>
      <t>۹۰تا</t>
    </r>
    <r>
      <rPr>
        <sz val="14"/>
        <color indexed="63"/>
        <rFont val=".SFUIText"/>
      </rPr>
      <t> </t>
    </r>
    <r>
      <rPr>
        <sz val="14"/>
        <color indexed="63"/>
        <rFont val=".ArabicUIText-Regular"/>
      </rPr>
      <t>۹۲</t>
    </r>
    <r>
      <rPr>
        <sz val="14"/>
        <color indexed="63"/>
        <rFont val=".SFUIText"/>
      </rPr>
      <t> </t>
    </r>
    <r>
      <rPr>
        <sz val="14"/>
        <color indexed="63"/>
        <rFont val=".ArabicUIText-Regular"/>
      </rPr>
      <t>دارد</t>
    </r>
    <r>
      <rPr>
        <sz val="14"/>
        <color indexed="63"/>
        <rFont val=".SFUIText"/>
      </rPr>
      <t> </t>
    </r>
    <r>
      <rPr>
        <sz val="14"/>
        <color indexed="63"/>
        <rFont val=".ArabicUIText-Regular"/>
      </rPr>
      <t>تکرار</t>
    </r>
    <r>
      <rPr>
        <sz val="14"/>
        <color indexed="63"/>
        <rFont val=".SFUIText"/>
      </rPr>
      <t> </t>
    </r>
    <r>
      <rPr>
        <sz val="14"/>
        <color indexed="63"/>
        <rFont val=".ArabicUIText-Regular"/>
      </rPr>
      <t>میشود</t>
    </r>
    <r>
      <rPr>
        <sz val="14"/>
        <color indexed="63"/>
        <rFont val=".SFUIText"/>
      </rPr>
      <t> : </t>
    </r>
  </si>
  <si>
    <r>
      <t>از</t>
    </r>
    <r>
      <rPr>
        <sz val="14"/>
        <color indexed="63"/>
        <rFont val=".SFUIText"/>
      </rPr>
      <t> </t>
    </r>
    <r>
      <rPr>
        <sz val="14"/>
        <color indexed="63"/>
        <rFont val=".ArabicUIText-Regular"/>
      </rPr>
      <t>دی</t>
    </r>
    <r>
      <rPr>
        <sz val="14"/>
        <color indexed="63"/>
        <rFont val=".SFUIText"/>
      </rPr>
      <t> </t>
    </r>
    <r>
      <rPr>
        <sz val="14"/>
        <color indexed="63"/>
        <rFont val=".ArabicUIText-Regular"/>
      </rPr>
      <t>ماه</t>
    </r>
    <r>
      <rPr>
        <sz val="14"/>
        <color indexed="63"/>
        <rFont val=".SFUIText"/>
      </rPr>
      <t> </t>
    </r>
    <r>
      <rPr>
        <sz val="14"/>
        <color indexed="63"/>
        <rFont val=".ArabicUIText-Regular"/>
      </rPr>
      <t>۹۰</t>
    </r>
    <r>
      <rPr>
        <sz val="14"/>
        <color indexed="63"/>
        <rFont val=".SFUIText"/>
      </rPr>
      <t> </t>
    </r>
    <r>
      <rPr>
        <sz val="14"/>
        <color indexed="63"/>
        <rFont val=".ArabicUIText-Regular"/>
      </rPr>
      <t>تا</t>
    </r>
    <r>
      <rPr>
        <sz val="14"/>
        <color indexed="63"/>
        <rFont val=".SFUIText"/>
      </rPr>
      <t> </t>
    </r>
    <r>
      <rPr>
        <sz val="14"/>
        <color indexed="63"/>
        <rFont val=".ArabicUIText-Regular"/>
      </rPr>
      <t>۲۸</t>
    </r>
    <r>
      <rPr>
        <sz val="14"/>
        <color indexed="63"/>
        <rFont val=".SFUIText"/>
      </rPr>
      <t> </t>
    </r>
    <r>
      <rPr>
        <sz val="14"/>
        <color indexed="63"/>
        <rFont val=".ArabicUIText-Regular"/>
      </rPr>
      <t>مهر</t>
    </r>
    <r>
      <rPr>
        <sz val="14"/>
        <color indexed="63"/>
        <rFont val=".SFUIText"/>
      </rPr>
      <t> </t>
    </r>
    <r>
      <rPr>
        <sz val="14"/>
        <color indexed="63"/>
        <rFont val=".ArabicUIText-Regular"/>
      </rPr>
      <t>۱۳۹۱</t>
    </r>
    <r>
      <rPr>
        <sz val="14"/>
        <color indexed="63"/>
        <rFont val=".SFUIText"/>
      </rPr>
      <t> </t>
    </r>
    <r>
      <rPr>
        <sz val="14"/>
        <color indexed="63"/>
        <rFont val=".ArabicUIText-Regular"/>
      </rPr>
      <t>دلار</t>
    </r>
    <r>
      <rPr>
        <sz val="14"/>
        <color indexed="63"/>
        <rFont val=".SFUIText"/>
      </rPr>
      <t> </t>
    </r>
    <r>
      <rPr>
        <sz val="14"/>
        <color indexed="63"/>
        <rFont val=".ArabicUIText-Regular"/>
      </rPr>
      <t>به</t>
    </r>
    <r>
      <rPr>
        <sz val="14"/>
        <color indexed="63"/>
        <rFont val=".SFUIText"/>
      </rPr>
      <t> </t>
    </r>
    <r>
      <rPr>
        <sz val="14"/>
        <color indexed="63"/>
        <rFont val=".ArabicUIText-Regular"/>
      </rPr>
      <t>شدت</t>
    </r>
    <r>
      <rPr>
        <sz val="14"/>
        <color indexed="63"/>
        <rFont val=".SFUIText"/>
      </rPr>
      <t> </t>
    </r>
    <r>
      <rPr>
        <sz val="14"/>
        <color indexed="63"/>
        <rFont val=".ArabicUIText-Regular"/>
      </rPr>
      <t>افزایش</t>
    </r>
    <r>
      <rPr>
        <sz val="14"/>
        <color indexed="63"/>
        <rFont val=".SFUIText"/>
      </rPr>
      <t> </t>
    </r>
    <r>
      <rPr>
        <sz val="14"/>
        <color indexed="63"/>
        <rFont val=".ArabicUIText-Regular"/>
      </rPr>
      <t>قیمت</t>
    </r>
    <r>
      <rPr>
        <sz val="14"/>
        <color indexed="63"/>
        <rFont val=".SFUIText"/>
      </rPr>
      <t> </t>
    </r>
    <r>
      <rPr>
        <sz val="14"/>
        <color indexed="63"/>
        <rFont val=".ArabicUIText-Regular"/>
      </rPr>
      <t>یافت</t>
    </r>
    <r>
      <rPr>
        <sz val="14"/>
        <color indexed="63"/>
        <rFont val=".SFUIText"/>
      </rPr>
      <t> </t>
    </r>
  </si>
  <si>
    <r>
      <t>از</t>
    </r>
    <r>
      <rPr>
        <sz val="14"/>
        <color indexed="63"/>
        <rFont val=".SFUIText"/>
      </rPr>
      <t> </t>
    </r>
    <r>
      <rPr>
        <sz val="14"/>
        <color indexed="63"/>
        <rFont val=".ArabicUIText-Regular"/>
      </rPr>
      <t>۲۸</t>
    </r>
    <r>
      <rPr>
        <sz val="14"/>
        <color indexed="63"/>
        <rFont val=".SFUIText"/>
      </rPr>
      <t> </t>
    </r>
    <r>
      <rPr>
        <sz val="14"/>
        <color indexed="63"/>
        <rFont val=".ArabicUIText-Regular"/>
      </rPr>
      <t>مهر</t>
    </r>
    <r>
      <rPr>
        <sz val="14"/>
        <color indexed="63"/>
        <rFont val=".SFUIText"/>
      </rPr>
      <t> </t>
    </r>
    <r>
      <rPr>
        <sz val="14"/>
        <color indexed="63"/>
        <rFont val=".ArabicUIText-Regular"/>
      </rPr>
      <t>۹۱</t>
    </r>
    <r>
      <rPr>
        <sz val="14"/>
        <color indexed="63"/>
        <rFont val=".SFUIText"/>
      </rPr>
      <t> </t>
    </r>
    <r>
      <rPr>
        <sz val="14"/>
        <color indexed="63"/>
        <rFont val=".ArabicUIText-Regular"/>
      </rPr>
      <t>افزایش</t>
    </r>
    <r>
      <rPr>
        <sz val="14"/>
        <color indexed="63"/>
        <rFont val=".SFUIText"/>
      </rPr>
      <t> </t>
    </r>
    <r>
      <rPr>
        <sz val="14"/>
        <color indexed="63"/>
        <rFont val=".ArabicUIText-Regular"/>
      </rPr>
      <t>نرخ</t>
    </r>
    <r>
      <rPr>
        <sz val="14"/>
        <color indexed="63"/>
        <rFont val=".SFUIText"/>
      </rPr>
      <t> </t>
    </r>
    <r>
      <rPr>
        <sz val="14"/>
        <color indexed="63"/>
        <rFont val=".ArabicUIText-Regular"/>
      </rPr>
      <t>ارز</t>
    </r>
    <r>
      <rPr>
        <sz val="14"/>
        <color indexed="63"/>
        <rFont val=".SFUIText"/>
      </rPr>
      <t> </t>
    </r>
    <r>
      <rPr>
        <sz val="14"/>
        <color indexed="63"/>
        <rFont val=".ArabicUIText-Regular"/>
      </rPr>
      <t>متوقف</t>
    </r>
    <r>
      <rPr>
        <sz val="14"/>
        <color indexed="63"/>
        <rFont val=".SFUIText"/>
      </rPr>
      <t> </t>
    </r>
    <r>
      <rPr>
        <sz val="14"/>
        <color indexed="63"/>
        <rFont val=".ArabicUIText-Regular"/>
      </rPr>
      <t>شد</t>
    </r>
    <r>
      <rPr>
        <sz val="14"/>
        <color indexed="63"/>
        <rFont val=".SFUIText"/>
      </rPr>
      <t> </t>
    </r>
    <r>
      <rPr>
        <sz val="14"/>
        <color indexed="63"/>
        <rFont val=".ArabicUIText-Regular"/>
      </rPr>
      <t>و</t>
    </r>
    <r>
      <rPr>
        <sz val="14"/>
        <color indexed="63"/>
        <rFont val=".SFUIText"/>
      </rPr>
      <t> </t>
    </r>
    <r>
      <rPr>
        <sz val="14"/>
        <color indexed="63"/>
        <rFont val=".ArabicUIText-Regular"/>
      </rPr>
      <t>سرمایه</t>
    </r>
    <r>
      <rPr>
        <sz val="14"/>
        <color indexed="63"/>
        <rFont val=".SFUIText"/>
      </rPr>
      <t> </t>
    </r>
    <r>
      <rPr>
        <sz val="14"/>
        <color indexed="63"/>
        <rFont val=".ArabicUIText-Regular"/>
      </rPr>
      <t>سرگردان</t>
    </r>
    <r>
      <rPr>
        <sz val="14"/>
        <color indexed="63"/>
        <rFont val=".SFUIText"/>
      </rPr>
      <t> </t>
    </r>
    <r>
      <rPr>
        <sz val="14"/>
        <color indexed="63"/>
        <rFont val=".ArabicUIText-Regular"/>
      </rPr>
      <t>به</t>
    </r>
    <r>
      <rPr>
        <sz val="14"/>
        <color indexed="63"/>
        <rFont val=".SFUIText"/>
      </rPr>
      <t> </t>
    </r>
    <r>
      <rPr>
        <sz val="14"/>
        <color indexed="63"/>
        <rFont val=".ArabicUIText-Regular"/>
      </rPr>
      <t>سمت</t>
    </r>
    <r>
      <rPr>
        <sz val="14"/>
        <color indexed="63"/>
        <rFont val=".SFUIText"/>
      </rPr>
      <t> </t>
    </r>
    <r>
      <rPr>
        <sz val="14"/>
        <color indexed="63"/>
        <rFont val=".ArabicUIText-Regular"/>
      </rPr>
      <t>مسکن</t>
    </r>
    <r>
      <rPr>
        <sz val="14"/>
        <color indexed="63"/>
        <rFont val=".SFUIText"/>
      </rPr>
      <t> </t>
    </r>
    <r>
      <rPr>
        <sz val="14"/>
        <color indexed="63"/>
        <rFont val=".ArabicUIText-Regular"/>
      </rPr>
      <t>رفت</t>
    </r>
    <r>
      <rPr>
        <sz val="14"/>
        <color indexed="63"/>
        <rFont val=".SFUIText"/>
      </rPr>
      <t> </t>
    </r>
    <r>
      <rPr>
        <sz val="14"/>
        <color indexed="63"/>
        <rFont val=".ArabicUIText-Regular"/>
      </rPr>
      <t>و</t>
    </r>
    <r>
      <rPr>
        <sz val="14"/>
        <color indexed="63"/>
        <rFont val=".SFUIText"/>
      </rPr>
      <t> </t>
    </r>
    <r>
      <rPr>
        <sz val="14"/>
        <color indexed="63"/>
        <rFont val=".ArabicUIText-Regular"/>
      </rPr>
      <t>از</t>
    </r>
    <r>
      <rPr>
        <sz val="14"/>
        <color indexed="63"/>
        <rFont val=".SFUIText"/>
      </rPr>
      <t> </t>
    </r>
    <r>
      <rPr>
        <sz val="14"/>
        <color indexed="63"/>
        <rFont val=".ArabicUIText-Regular"/>
      </rPr>
      <t>اول</t>
    </r>
    <r>
      <rPr>
        <sz val="14"/>
        <color indexed="63"/>
        <rFont val=".SFUIText"/>
      </rPr>
      <t> </t>
    </r>
    <r>
      <rPr>
        <sz val="14"/>
        <color indexed="63"/>
        <rFont val=".ArabicUIText-Regular"/>
      </rPr>
      <t>آبان</t>
    </r>
    <r>
      <rPr>
        <sz val="14"/>
        <color indexed="63"/>
        <rFont val=".SFUIText"/>
      </rPr>
      <t> </t>
    </r>
    <r>
      <rPr>
        <sz val="14"/>
        <color indexed="63"/>
        <rFont val=".ArabicUIText-Regular"/>
      </rPr>
      <t>۹۱</t>
    </r>
    <r>
      <rPr>
        <sz val="14"/>
        <color indexed="63"/>
        <rFont val=".SFUIText"/>
      </rPr>
      <t> </t>
    </r>
    <r>
      <rPr>
        <sz val="14"/>
        <color indexed="63"/>
        <rFont val=".ArabicUIText-Regular"/>
      </rPr>
      <t>تا</t>
    </r>
    <r>
      <rPr>
        <sz val="14"/>
        <color indexed="63"/>
        <rFont val=".SFUIText"/>
      </rPr>
      <t> </t>
    </r>
    <r>
      <rPr>
        <sz val="14"/>
        <color indexed="63"/>
        <rFont val=".ArabicUIText-Regular"/>
      </rPr>
      <t>پایان</t>
    </r>
    <r>
      <rPr>
        <sz val="14"/>
        <color indexed="63"/>
        <rFont val=".SFUIText"/>
      </rPr>
      <t> </t>
    </r>
    <r>
      <rPr>
        <sz val="14"/>
        <color indexed="63"/>
        <rFont val=".ArabicUIText-Regular"/>
      </rPr>
      <t>اسفند</t>
    </r>
    <r>
      <rPr>
        <sz val="14"/>
        <color indexed="63"/>
        <rFont val=".SFUIText"/>
      </rPr>
      <t> </t>
    </r>
    <r>
      <rPr>
        <sz val="14"/>
        <color indexed="63"/>
        <rFont val=".ArabicUIText-Regular"/>
      </rPr>
      <t>۹۱</t>
    </r>
    <r>
      <rPr>
        <sz val="14"/>
        <color indexed="63"/>
        <rFont val=".SFUIText"/>
      </rPr>
      <t> </t>
    </r>
    <r>
      <rPr>
        <sz val="14"/>
        <color indexed="63"/>
        <rFont val=".ArabicUIText-Regular"/>
      </rPr>
      <t>مسکن</t>
    </r>
    <r>
      <rPr>
        <sz val="14"/>
        <color indexed="63"/>
        <rFont val=".SFUIText"/>
      </rPr>
      <t> </t>
    </r>
    <r>
      <rPr>
        <sz val="14"/>
        <color indexed="63"/>
        <rFont val=".ArabicUIText-Regular"/>
      </rPr>
      <t>به</t>
    </r>
    <r>
      <rPr>
        <sz val="14"/>
        <color indexed="63"/>
        <rFont val=".SFUIText"/>
      </rPr>
      <t> </t>
    </r>
    <r>
      <rPr>
        <sz val="14"/>
        <color indexed="63"/>
        <rFont val=".ArabicUIText-Regular"/>
      </rPr>
      <t>شدت</t>
    </r>
    <r>
      <rPr>
        <sz val="14"/>
        <color indexed="63"/>
        <rFont val=".SFUIText"/>
      </rPr>
      <t> </t>
    </r>
    <r>
      <rPr>
        <sz val="14"/>
        <color indexed="63"/>
        <rFont val=".ArabicUIText-Regular"/>
      </rPr>
      <t>افزایشی</t>
    </r>
    <r>
      <rPr>
        <sz val="14"/>
        <color indexed="63"/>
        <rFont val=".SFUIText"/>
      </rPr>
      <t> </t>
    </r>
    <r>
      <rPr>
        <sz val="14"/>
        <color indexed="63"/>
        <rFont val=".ArabicUIText-Regular"/>
      </rPr>
      <t>شد</t>
    </r>
    <r>
      <rPr>
        <sz val="14"/>
        <color indexed="63"/>
        <rFont val=".SFUIText"/>
      </rPr>
      <t> </t>
    </r>
  </si>
  <si>
    <r>
      <t>از</t>
    </r>
    <r>
      <rPr>
        <sz val="14"/>
        <color indexed="63"/>
        <rFont val=".SFUIText"/>
      </rPr>
      <t> </t>
    </r>
    <r>
      <rPr>
        <sz val="14"/>
        <color indexed="63"/>
        <rFont val=".ArabicUIText-Regular"/>
      </rPr>
      <t>ابتدای</t>
    </r>
    <r>
      <rPr>
        <sz val="14"/>
        <color indexed="63"/>
        <rFont val=".SFUIText"/>
      </rPr>
      <t> </t>
    </r>
    <r>
      <rPr>
        <sz val="14"/>
        <color indexed="63"/>
        <rFont val=".ArabicUIText-Regular"/>
      </rPr>
      <t>سال</t>
    </r>
    <r>
      <rPr>
        <sz val="14"/>
        <color indexed="63"/>
        <rFont val=".SFUIText"/>
      </rPr>
      <t> </t>
    </r>
    <r>
      <rPr>
        <sz val="14"/>
        <color indexed="63"/>
        <rFont val=".ArabicUIText-Regular"/>
      </rPr>
      <t>۹۲</t>
    </r>
    <r>
      <rPr>
        <sz val="14"/>
        <color indexed="63"/>
        <rFont val=".SFUIText"/>
      </rPr>
      <t> </t>
    </r>
    <r>
      <rPr>
        <sz val="14"/>
        <color indexed="63"/>
        <rFont val=".ArabicUIText-Regular"/>
      </rPr>
      <t>تا</t>
    </r>
    <r>
      <rPr>
        <sz val="14"/>
        <color indexed="63"/>
        <rFont val=".SFUIText"/>
      </rPr>
      <t> </t>
    </r>
    <r>
      <rPr>
        <sz val="14"/>
        <color indexed="63"/>
        <rFont val=".ArabicUIText-Regular"/>
      </rPr>
      <t>۱۵</t>
    </r>
    <r>
      <rPr>
        <sz val="14"/>
        <color indexed="63"/>
        <rFont val=".SFUIText"/>
      </rPr>
      <t> </t>
    </r>
    <r>
      <rPr>
        <sz val="14"/>
        <color indexed="63"/>
        <rFont val=".ArabicUIText-Regular"/>
      </rPr>
      <t>دی</t>
    </r>
    <r>
      <rPr>
        <sz val="14"/>
        <color indexed="63"/>
        <rFont val=".SFUIText"/>
      </rPr>
      <t> </t>
    </r>
    <r>
      <rPr>
        <sz val="14"/>
        <color indexed="63"/>
        <rFont val=".ArabicUIText-Regular"/>
      </rPr>
      <t>ماه</t>
    </r>
    <r>
      <rPr>
        <sz val="14"/>
        <color indexed="63"/>
        <rFont val=".SFUIText"/>
      </rPr>
      <t> </t>
    </r>
    <r>
      <rPr>
        <sz val="14"/>
        <color indexed="63"/>
        <rFont val=".ArabicUIText-Regular"/>
      </rPr>
      <t>۹۲</t>
    </r>
    <r>
      <rPr>
        <sz val="14"/>
        <color indexed="63"/>
        <rFont val=".SFUIText"/>
      </rPr>
      <t> </t>
    </r>
    <r>
      <rPr>
        <sz val="14"/>
        <color indexed="63"/>
        <rFont val=".ArabicUIText-Regular"/>
      </rPr>
      <t>سهام</t>
    </r>
    <r>
      <rPr>
        <sz val="14"/>
        <color indexed="63"/>
        <rFont val=".SFUIText"/>
      </rPr>
      <t> </t>
    </r>
    <r>
      <rPr>
        <sz val="14"/>
        <color indexed="63"/>
        <rFont val=".ArabicUIText-Regular"/>
      </rPr>
      <t>به</t>
    </r>
    <r>
      <rPr>
        <sz val="14"/>
        <color indexed="63"/>
        <rFont val=".SFUIText"/>
      </rPr>
      <t> </t>
    </r>
    <r>
      <rPr>
        <sz val="14"/>
        <color indexed="63"/>
        <rFont val=".ArabicUIText-Regular"/>
      </rPr>
      <t>شدت</t>
    </r>
    <r>
      <rPr>
        <sz val="14"/>
        <color indexed="63"/>
        <rFont val=".SFUIText"/>
      </rPr>
      <t> </t>
    </r>
    <r>
      <rPr>
        <sz val="14"/>
        <color indexed="63"/>
        <rFont val=".ArabicUIText-Regular"/>
      </rPr>
      <t>افزایش</t>
    </r>
    <r>
      <rPr>
        <sz val="14"/>
        <color indexed="63"/>
        <rFont val=".SFUIText"/>
      </rPr>
      <t> </t>
    </r>
    <r>
      <rPr>
        <sz val="14"/>
        <color indexed="63"/>
        <rFont val=".ArabicUIText-Regular"/>
      </rPr>
      <t>یافت</t>
    </r>
    <r>
      <rPr>
        <sz val="14"/>
        <color indexed="63"/>
        <rFont val=".SFUIText"/>
      </rPr>
      <t> </t>
    </r>
    <r>
      <rPr>
        <sz val="14"/>
        <color indexed="63"/>
        <rFont val=".ArabicUIText-Regular"/>
      </rPr>
      <t>و</t>
    </r>
    <r>
      <rPr>
        <sz val="14"/>
        <color indexed="63"/>
        <rFont val=".SFUIText"/>
      </rPr>
      <t> </t>
    </r>
    <r>
      <rPr>
        <sz val="14"/>
        <color indexed="63"/>
        <rFont val=".ArabicUIText-Regular"/>
      </rPr>
      <t>سپس</t>
    </r>
    <r>
      <rPr>
        <sz val="14"/>
        <color indexed="63"/>
        <rFont val=".SFUIText"/>
      </rPr>
      <t> </t>
    </r>
    <r>
      <rPr>
        <sz val="14"/>
        <color indexed="63"/>
        <rFont val=".ArabicUIText-Regular"/>
      </rPr>
      <t>ریزش</t>
    </r>
    <r>
      <rPr>
        <sz val="14"/>
        <color indexed="63"/>
        <rFont val=".SFUIText"/>
      </rPr>
      <t> </t>
    </r>
    <r>
      <rPr>
        <sz val="14"/>
        <color indexed="63"/>
        <rFont val=".ArabicUIText-Regular"/>
      </rPr>
      <t>بزرگ</t>
    </r>
    <r>
      <rPr>
        <sz val="14"/>
        <color indexed="63"/>
        <rFont val=".SFUIText"/>
      </rPr>
      <t> </t>
    </r>
    <r>
      <rPr>
        <sz val="14"/>
        <color indexed="63"/>
        <rFont val=".ArabicUIText-Regular"/>
      </rPr>
      <t>بورس</t>
    </r>
    <r>
      <rPr>
        <sz val="14"/>
        <color indexed="63"/>
        <rFont val=".SFUIText"/>
      </rPr>
      <t> </t>
    </r>
    <r>
      <rPr>
        <sz val="14"/>
        <color indexed="63"/>
        <rFont val=".ArabicUIText-Regular"/>
      </rPr>
      <t>شکل</t>
    </r>
    <r>
      <rPr>
        <sz val="14"/>
        <color indexed="63"/>
        <rFont val=".SFUIText"/>
      </rPr>
      <t> </t>
    </r>
    <r>
      <rPr>
        <sz val="14"/>
        <color indexed="63"/>
        <rFont val=".ArabicUIText-Regular"/>
      </rPr>
      <t>گرفت</t>
    </r>
    <r>
      <rPr>
        <sz val="14"/>
        <color indexed="63"/>
        <rFont val=".SFUIText"/>
      </rPr>
      <t> </t>
    </r>
    <r>
      <rPr>
        <sz val="14"/>
        <color indexed="63"/>
        <rFont val=".ArabicUIText-Regular"/>
      </rPr>
      <t>هزاران</t>
    </r>
    <r>
      <rPr>
        <sz val="14"/>
        <color indexed="63"/>
        <rFont val=".SFUIText"/>
      </rPr>
      <t> </t>
    </r>
    <r>
      <rPr>
        <sz val="14"/>
        <color indexed="63"/>
        <rFont val=".ArabicUIText-Regular"/>
      </rPr>
      <t>نفر</t>
    </r>
    <r>
      <rPr>
        <sz val="14"/>
        <color indexed="63"/>
        <rFont val=".SFUIText"/>
      </rPr>
      <t> </t>
    </r>
    <r>
      <rPr>
        <sz val="14"/>
        <color indexed="63"/>
        <rFont val=".ArabicUIText-Regular"/>
      </rPr>
      <t>به</t>
    </r>
    <r>
      <rPr>
        <sz val="14"/>
        <color indexed="63"/>
        <rFont val=".SFUIText"/>
      </rPr>
      <t> </t>
    </r>
    <r>
      <rPr>
        <sz val="14"/>
        <color indexed="63"/>
        <rFont val=".ArabicUIText-Regular"/>
      </rPr>
      <t>خاک</t>
    </r>
    <r>
      <rPr>
        <sz val="14"/>
        <color indexed="63"/>
        <rFont val=".SFUIText"/>
      </rPr>
      <t> </t>
    </r>
    <r>
      <rPr>
        <sz val="14"/>
        <color indexed="63"/>
        <rFont val=".ArabicUIText-Regular"/>
      </rPr>
      <t>سیاه</t>
    </r>
    <r>
      <rPr>
        <sz val="14"/>
        <color indexed="63"/>
        <rFont val=".SFUIText"/>
      </rPr>
      <t> </t>
    </r>
    <r>
      <rPr>
        <sz val="14"/>
        <color indexed="63"/>
        <rFont val=".ArabicUIText-Regular"/>
      </rPr>
      <t>نشستند</t>
    </r>
    <r>
      <rPr>
        <sz val="14"/>
        <color indexed="63"/>
        <rFont val=".SFUIText"/>
      </rPr>
      <t> </t>
    </r>
  </si>
  <si>
    <r>
      <t>عین</t>
    </r>
    <r>
      <rPr>
        <sz val="14"/>
        <color indexed="63"/>
        <rFont val=".SFUIText"/>
      </rPr>
      <t> </t>
    </r>
    <r>
      <rPr>
        <sz val="14"/>
        <color indexed="63"/>
        <rFont val=".ArabicUIText-Regular"/>
      </rPr>
      <t>روند</t>
    </r>
    <r>
      <rPr>
        <sz val="14"/>
        <color indexed="63"/>
        <rFont val=".SFUIText"/>
      </rPr>
      <t> </t>
    </r>
    <r>
      <rPr>
        <sz val="14"/>
        <color indexed="63"/>
        <rFont val=".ArabicUIText-Regular"/>
      </rPr>
      <t>سال</t>
    </r>
    <r>
      <rPr>
        <sz val="14"/>
        <color indexed="63"/>
        <rFont val=".SFUIText"/>
      </rPr>
      <t> </t>
    </r>
    <r>
      <rPr>
        <sz val="14"/>
        <color indexed="63"/>
        <rFont val=".ArabicUIText-Regular"/>
      </rPr>
      <t>۹۰</t>
    </r>
    <r>
      <rPr>
        <sz val="14"/>
        <color indexed="63"/>
        <rFont val=".SFUIText"/>
      </rPr>
      <t> </t>
    </r>
    <r>
      <rPr>
        <sz val="14"/>
        <color indexed="63"/>
        <rFont val=".ArabicUIText-Regular"/>
      </rPr>
      <t>تا</t>
    </r>
    <r>
      <rPr>
        <sz val="14"/>
        <color indexed="63"/>
        <rFont val=".SFUIText"/>
      </rPr>
      <t> </t>
    </r>
    <r>
      <rPr>
        <sz val="14"/>
        <color indexed="63"/>
        <rFont val=".ArabicUIText-Regular"/>
      </rPr>
      <t>۹۲</t>
    </r>
    <r>
      <rPr>
        <sz val="14"/>
        <color indexed="63"/>
        <rFont val=".SFUIText"/>
      </rPr>
      <t> </t>
    </r>
    <r>
      <rPr>
        <sz val="14"/>
        <color indexed="63"/>
        <rFont val=".ArabicUIText-Regular"/>
      </rPr>
      <t>دارد</t>
    </r>
    <r>
      <rPr>
        <sz val="14"/>
        <color indexed="63"/>
        <rFont val=".SFUIText"/>
      </rPr>
      <t> </t>
    </r>
    <r>
      <rPr>
        <sz val="14"/>
        <color indexed="63"/>
        <rFont val=".ArabicUIText-Regular"/>
      </rPr>
      <t>تکرار</t>
    </r>
    <r>
      <rPr>
        <sz val="14"/>
        <color indexed="63"/>
        <rFont val=".SFUIText"/>
      </rPr>
      <t> </t>
    </r>
    <r>
      <rPr>
        <sz val="14"/>
        <color indexed="63"/>
        <rFont val=".ArabicUIText-Regular"/>
      </rPr>
      <t>میشود</t>
    </r>
    <r>
      <rPr>
        <sz val="14"/>
        <color indexed="63"/>
        <rFont val=".SFUIText"/>
      </rPr>
      <t> : </t>
    </r>
  </si>
  <si>
    <r>
      <t>از</t>
    </r>
    <r>
      <rPr>
        <sz val="14"/>
        <color indexed="63"/>
        <rFont val=".SFUIText"/>
      </rPr>
      <t> </t>
    </r>
    <r>
      <rPr>
        <sz val="14"/>
        <color indexed="63"/>
        <rFont val=".ArabicUIText-Regular"/>
      </rPr>
      <t>دی</t>
    </r>
    <r>
      <rPr>
        <sz val="14"/>
        <color indexed="63"/>
        <rFont val=".SFUIText"/>
      </rPr>
      <t> </t>
    </r>
    <r>
      <rPr>
        <sz val="14"/>
        <color indexed="63"/>
        <rFont val=".ArabicUIText-Regular"/>
      </rPr>
      <t>ماه</t>
    </r>
    <r>
      <rPr>
        <sz val="14"/>
        <color indexed="63"/>
        <rFont val=".SFUIText"/>
      </rPr>
      <t> </t>
    </r>
    <r>
      <rPr>
        <sz val="14"/>
        <color indexed="63"/>
        <rFont val=".ArabicUIText-Regular"/>
      </rPr>
      <t>۹۶</t>
    </r>
    <r>
      <rPr>
        <sz val="14"/>
        <color indexed="63"/>
        <rFont val=".SFUIText"/>
      </rPr>
      <t> </t>
    </r>
    <r>
      <rPr>
        <sz val="14"/>
        <color indexed="63"/>
        <rFont val=".ArabicUIText-Regular"/>
      </rPr>
      <t>تا</t>
    </r>
    <r>
      <rPr>
        <sz val="14"/>
        <color indexed="63"/>
        <rFont val=".SFUIText"/>
      </rPr>
      <t> </t>
    </r>
    <r>
      <rPr>
        <sz val="14"/>
        <color indexed="63"/>
        <rFont val=".ArabicUIText-Regular"/>
      </rPr>
      <t>دوم</t>
    </r>
    <r>
      <rPr>
        <sz val="14"/>
        <color indexed="63"/>
        <rFont val=".SFUIText"/>
      </rPr>
      <t> </t>
    </r>
    <r>
      <rPr>
        <sz val="14"/>
        <color indexed="63"/>
        <rFont val=".ArabicUIText-Regular"/>
      </rPr>
      <t>مهر</t>
    </r>
    <r>
      <rPr>
        <sz val="14"/>
        <color indexed="63"/>
        <rFont val=".SFUIText"/>
      </rPr>
      <t> </t>
    </r>
    <r>
      <rPr>
        <sz val="14"/>
        <color indexed="63"/>
        <rFont val=".ArabicUIText-Regular"/>
      </rPr>
      <t>۹۷</t>
    </r>
    <r>
      <rPr>
        <sz val="14"/>
        <color indexed="63"/>
        <rFont val=".SFUIText"/>
      </rPr>
      <t> </t>
    </r>
    <r>
      <rPr>
        <sz val="14"/>
        <color indexed="63"/>
        <rFont val=".ArabicUIText-Regular"/>
      </rPr>
      <t>دلار</t>
    </r>
    <r>
      <rPr>
        <sz val="14"/>
        <color indexed="63"/>
        <rFont val=".SFUIText"/>
      </rPr>
      <t> </t>
    </r>
    <r>
      <rPr>
        <sz val="14"/>
        <color indexed="63"/>
        <rFont val=".ArabicUIText-Regular"/>
      </rPr>
      <t>به</t>
    </r>
    <r>
      <rPr>
        <sz val="14"/>
        <color indexed="63"/>
        <rFont val=".SFUIText"/>
      </rPr>
      <t> </t>
    </r>
    <r>
      <rPr>
        <sz val="14"/>
        <color indexed="63"/>
        <rFont val=".ArabicUIText-Regular"/>
      </rPr>
      <t>شدت</t>
    </r>
    <r>
      <rPr>
        <sz val="14"/>
        <color indexed="63"/>
        <rFont val=".SFUIText"/>
      </rPr>
      <t> </t>
    </r>
    <r>
      <rPr>
        <sz val="14"/>
        <color indexed="63"/>
        <rFont val=".ArabicUIText-Regular"/>
      </rPr>
      <t>افزایش</t>
    </r>
    <r>
      <rPr>
        <sz val="14"/>
        <color indexed="63"/>
        <rFont val=".SFUIText"/>
      </rPr>
      <t> </t>
    </r>
    <r>
      <rPr>
        <sz val="14"/>
        <color indexed="63"/>
        <rFont val=".ArabicUIText-Regular"/>
      </rPr>
      <t>یافت</t>
    </r>
    <r>
      <rPr>
        <sz val="14"/>
        <color indexed="63"/>
        <rFont val=".SFUIText"/>
      </rPr>
      <t> </t>
    </r>
    <r>
      <rPr>
        <sz val="14"/>
        <color indexed="63"/>
        <rFont val=".ArabicUIText-Regular"/>
      </rPr>
      <t>و</t>
    </r>
    <r>
      <rPr>
        <sz val="14"/>
        <color indexed="63"/>
        <rFont val=".SFUIText"/>
      </rPr>
      <t> </t>
    </r>
    <r>
      <rPr>
        <sz val="14"/>
        <color indexed="63"/>
        <rFont val=".ArabicUIText-Regular"/>
      </rPr>
      <t>سپس</t>
    </r>
    <r>
      <rPr>
        <sz val="14"/>
        <color indexed="63"/>
        <rFont val=".SFUIText"/>
      </rPr>
      <t> </t>
    </r>
    <r>
      <rPr>
        <sz val="14"/>
        <color indexed="63"/>
        <rFont val=".ArabicUIText-Regular"/>
      </rPr>
      <t>رشد</t>
    </r>
    <r>
      <rPr>
        <sz val="14"/>
        <color indexed="63"/>
        <rFont val=".SFUIText"/>
      </rPr>
      <t> </t>
    </r>
    <r>
      <rPr>
        <sz val="14"/>
        <color indexed="63"/>
        <rFont val=".ArabicUIText-Regular"/>
      </rPr>
      <t>نرخ</t>
    </r>
    <r>
      <rPr>
        <sz val="14"/>
        <color indexed="63"/>
        <rFont val=".SFUIText"/>
      </rPr>
      <t> </t>
    </r>
    <r>
      <rPr>
        <sz val="14"/>
        <color indexed="63"/>
        <rFont val=".ArabicUIText-Regular"/>
      </rPr>
      <t>ارز</t>
    </r>
    <r>
      <rPr>
        <sz val="14"/>
        <color indexed="63"/>
        <rFont val=".SFUIText"/>
      </rPr>
      <t> </t>
    </r>
    <r>
      <rPr>
        <sz val="14"/>
        <color indexed="63"/>
        <rFont val=".ArabicUIText-Regular"/>
      </rPr>
      <t>مهار</t>
    </r>
    <r>
      <rPr>
        <sz val="14"/>
        <color indexed="63"/>
        <rFont val=".SFUIText"/>
      </rPr>
      <t> </t>
    </r>
    <r>
      <rPr>
        <sz val="14"/>
        <color indexed="63"/>
        <rFont val=".ArabicUIText-Regular"/>
      </rPr>
      <t>شد</t>
    </r>
    <r>
      <rPr>
        <sz val="14"/>
        <color indexed="63"/>
        <rFont val=".SFUIText"/>
      </rPr>
      <t> </t>
    </r>
  </si>
  <si>
    <r>
      <t>از</t>
    </r>
    <r>
      <rPr>
        <sz val="14"/>
        <color indexed="63"/>
        <rFont val=".SFUIText"/>
      </rPr>
      <t> </t>
    </r>
    <r>
      <rPr>
        <sz val="14"/>
        <color indexed="63"/>
        <rFont val=".ArabicUIText-Regular"/>
      </rPr>
      <t>آبان</t>
    </r>
    <r>
      <rPr>
        <sz val="14"/>
        <color indexed="63"/>
        <rFont val=".SFUIText"/>
      </rPr>
      <t> </t>
    </r>
    <r>
      <rPr>
        <sz val="14"/>
        <color indexed="63"/>
        <rFont val=".ArabicUIText-Regular"/>
      </rPr>
      <t>۹۷</t>
    </r>
    <r>
      <rPr>
        <sz val="14"/>
        <color indexed="63"/>
        <rFont val=".SFUIText"/>
      </rPr>
      <t> </t>
    </r>
    <r>
      <rPr>
        <sz val="14"/>
        <color indexed="63"/>
        <rFont val=".ArabicUIText-Regular"/>
      </rPr>
      <t>تا</t>
    </r>
    <r>
      <rPr>
        <sz val="14"/>
        <color indexed="63"/>
        <rFont val=".SFUIText"/>
      </rPr>
      <t> </t>
    </r>
    <r>
      <rPr>
        <sz val="14"/>
        <color indexed="63"/>
        <rFont val=".ArabicUIText-Regular"/>
      </rPr>
      <t>اردیبهشت</t>
    </r>
    <r>
      <rPr>
        <sz val="14"/>
        <color indexed="63"/>
        <rFont val=".SFUIText"/>
      </rPr>
      <t> </t>
    </r>
    <r>
      <rPr>
        <sz val="14"/>
        <color indexed="63"/>
        <rFont val=".ArabicUIText-Regular"/>
      </rPr>
      <t>۹۸</t>
    </r>
    <r>
      <rPr>
        <sz val="14"/>
        <color indexed="63"/>
        <rFont val=".SFUIText"/>
      </rPr>
      <t> </t>
    </r>
    <r>
      <rPr>
        <sz val="14"/>
        <color indexed="63"/>
        <rFont val=".ArabicUIText-Regular"/>
      </rPr>
      <t>مسکن</t>
    </r>
    <r>
      <rPr>
        <sz val="14"/>
        <color indexed="63"/>
        <rFont val=".SFUIText"/>
      </rPr>
      <t> </t>
    </r>
    <r>
      <rPr>
        <sz val="14"/>
        <color indexed="63"/>
        <rFont val=".ArabicUIText-Regular"/>
      </rPr>
      <t>به</t>
    </r>
    <r>
      <rPr>
        <sz val="14"/>
        <color indexed="63"/>
        <rFont val=".SFUIText"/>
      </rPr>
      <t> </t>
    </r>
    <r>
      <rPr>
        <sz val="14"/>
        <color indexed="63"/>
        <rFont val=".ArabicUIText-Regular"/>
      </rPr>
      <t>شدت</t>
    </r>
    <r>
      <rPr>
        <sz val="14"/>
        <color indexed="63"/>
        <rFont val=".SFUIText"/>
      </rPr>
      <t> </t>
    </r>
    <r>
      <rPr>
        <sz val="14"/>
        <color indexed="63"/>
        <rFont val=".ArabicUIText-Regular"/>
      </rPr>
      <t>افزایش</t>
    </r>
    <r>
      <rPr>
        <sz val="14"/>
        <color indexed="63"/>
        <rFont val=".SFUIText"/>
      </rPr>
      <t> </t>
    </r>
    <r>
      <rPr>
        <sz val="14"/>
        <color indexed="63"/>
        <rFont val=".ArabicUIText-Regular"/>
      </rPr>
      <t>یافت</t>
    </r>
    <r>
      <rPr>
        <sz val="14"/>
        <color indexed="63"/>
        <rFont val=".SFUIText"/>
      </rPr>
      <t> </t>
    </r>
    <r>
      <rPr>
        <sz val="14"/>
        <color indexed="63"/>
        <rFont val=".ArabicUIText-Regular"/>
      </rPr>
      <t>و</t>
    </r>
    <r>
      <rPr>
        <sz val="14"/>
        <color indexed="63"/>
        <rFont val=".SFUIText"/>
      </rPr>
      <t> </t>
    </r>
    <r>
      <rPr>
        <sz val="14"/>
        <color indexed="63"/>
        <rFont val=".ArabicUIText-Regular"/>
      </rPr>
      <t>سپس</t>
    </r>
    <r>
      <rPr>
        <sz val="14"/>
        <color indexed="63"/>
        <rFont val=".SFUIText"/>
      </rPr>
      <t> </t>
    </r>
    <r>
      <rPr>
        <sz val="14"/>
        <color indexed="63"/>
        <rFont val=".ArabicUIText-Regular"/>
      </rPr>
      <t>متوقف</t>
    </r>
    <r>
      <rPr>
        <sz val="14"/>
        <color indexed="63"/>
        <rFont val=".SFUIText"/>
      </rPr>
      <t> </t>
    </r>
    <r>
      <rPr>
        <sz val="14"/>
        <color indexed="63"/>
        <rFont val=".ArabicUIText-Regular"/>
      </rPr>
      <t>و</t>
    </r>
    <r>
      <rPr>
        <sz val="14"/>
        <color indexed="63"/>
        <rFont val=".SFUIText"/>
      </rPr>
      <t> </t>
    </r>
    <r>
      <rPr>
        <sz val="14"/>
        <color indexed="63"/>
        <rFont val=".ArabicUIText-Regular"/>
      </rPr>
      <t>روند</t>
    </r>
    <r>
      <rPr>
        <sz val="14"/>
        <color indexed="63"/>
        <rFont val=".SFUIText"/>
      </rPr>
      <t> </t>
    </r>
    <r>
      <rPr>
        <sz val="14"/>
        <color indexed="63"/>
        <rFont val=".ArabicUIText-Regular"/>
      </rPr>
      <t>نزولی</t>
    </r>
    <r>
      <rPr>
        <sz val="14"/>
        <color indexed="63"/>
        <rFont val=".SFUIText"/>
      </rPr>
      <t> </t>
    </r>
    <r>
      <rPr>
        <sz val="14"/>
        <color indexed="63"/>
        <rFont val=".ArabicUIText-Regular"/>
      </rPr>
      <t>شد</t>
    </r>
    <r>
      <rPr>
        <sz val="14"/>
        <color indexed="63"/>
        <rFont val=".SFUIText"/>
      </rPr>
      <t> </t>
    </r>
  </si>
  <si>
    <r>
      <t>از</t>
    </r>
    <r>
      <rPr>
        <sz val="14"/>
        <color indexed="63"/>
        <rFont val=".SFUIText"/>
      </rPr>
      <t> </t>
    </r>
    <r>
      <rPr>
        <sz val="14"/>
        <color indexed="63"/>
        <rFont val=".ArabicUIText-Regular"/>
      </rPr>
      <t>اوایل</t>
    </r>
    <r>
      <rPr>
        <sz val="14"/>
        <color indexed="63"/>
        <rFont val=".SFUIText"/>
      </rPr>
      <t> </t>
    </r>
    <r>
      <rPr>
        <sz val="14"/>
        <color indexed="63"/>
        <rFont val=".ArabicUIText-Regular"/>
      </rPr>
      <t>سال</t>
    </r>
    <r>
      <rPr>
        <sz val="14"/>
        <color indexed="63"/>
        <rFont val=".SFUIText"/>
      </rPr>
      <t> </t>
    </r>
    <r>
      <rPr>
        <sz val="14"/>
        <color indexed="63"/>
        <rFont val=".ArabicUIText-Regular"/>
      </rPr>
      <t>۹۸</t>
    </r>
    <r>
      <rPr>
        <sz val="14"/>
        <color indexed="63"/>
        <rFont val=".SFUIText"/>
      </rPr>
      <t> </t>
    </r>
    <r>
      <rPr>
        <sz val="14"/>
        <color indexed="63"/>
        <rFont val=".ArabicUIText-Regular"/>
      </rPr>
      <t>بورس</t>
    </r>
    <r>
      <rPr>
        <sz val="14"/>
        <color indexed="63"/>
        <rFont val=".SFUIText"/>
      </rPr>
      <t> </t>
    </r>
    <r>
      <rPr>
        <sz val="14"/>
        <color indexed="63"/>
        <rFont val=".ArabicUIText-Regular"/>
      </rPr>
      <t>به</t>
    </r>
    <r>
      <rPr>
        <sz val="14"/>
        <color indexed="63"/>
        <rFont val=".SFUIText"/>
      </rPr>
      <t> </t>
    </r>
    <r>
      <rPr>
        <sz val="14"/>
        <color indexed="63"/>
        <rFont val=".ArabicUIText-Regular"/>
      </rPr>
      <t>شدت</t>
    </r>
    <r>
      <rPr>
        <sz val="14"/>
        <color indexed="63"/>
        <rFont val=".SFUIText"/>
      </rPr>
      <t> </t>
    </r>
    <r>
      <rPr>
        <sz val="14"/>
        <color indexed="63"/>
        <rFont val=".ArabicUIText-Regular"/>
      </rPr>
      <t>وارد</t>
    </r>
    <r>
      <rPr>
        <sz val="14"/>
        <color indexed="63"/>
        <rFont val=".SFUIText"/>
      </rPr>
      <t> </t>
    </r>
    <r>
      <rPr>
        <sz val="14"/>
        <color indexed="63"/>
        <rFont val=".ArabicUIText-Regular"/>
      </rPr>
      <t>فاز</t>
    </r>
    <r>
      <rPr>
        <sz val="14"/>
        <color indexed="63"/>
        <rFont val=".SFUIText"/>
      </rPr>
      <t> </t>
    </r>
    <r>
      <rPr>
        <sz val="14"/>
        <color indexed="63"/>
        <rFont val=".ArabicUIText-Regular"/>
      </rPr>
      <t>افزایشی</t>
    </r>
    <r>
      <rPr>
        <sz val="14"/>
        <color indexed="63"/>
        <rFont val=".SFUIText"/>
      </rPr>
      <t> </t>
    </r>
    <r>
      <rPr>
        <sz val="14"/>
        <color indexed="63"/>
        <rFont val=".ArabicUIText-Regular"/>
      </rPr>
      <t>شد</t>
    </r>
    <r>
      <rPr>
        <sz val="14"/>
        <color indexed="63"/>
        <rFont val=".SFUIText"/>
      </rPr>
      <t> </t>
    </r>
    <r>
      <rPr>
        <sz val="14"/>
        <color indexed="63"/>
        <rFont val=".ArabicUIText-Regular"/>
      </rPr>
      <t>و</t>
    </r>
    <r>
      <rPr>
        <sz val="14"/>
        <color indexed="63"/>
        <rFont val=".SFUIText"/>
      </rPr>
      <t> </t>
    </r>
    <r>
      <rPr>
        <sz val="14"/>
        <color indexed="63"/>
        <rFont val=".ArabicUIText-Regular"/>
      </rPr>
      <t>همچنان</t>
    </r>
    <r>
      <rPr>
        <sz val="14"/>
        <color indexed="63"/>
        <rFont val=".SFUIText"/>
      </rPr>
      <t> </t>
    </r>
    <r>
      <rPr>
        <sz val="14"/>
        <color indexed="63"/>
        <rFont val=".ArabicUIText-Regular"/>
      </rPr>
      <t>ادامه</t>
    </r>
    <r>
      <rPr>
        <sz val="14"/>
        <color indexed="63"/>
        <rFont val=".SFUIText"/>
      </rPr>
      <t> </t>
    </r>
    <r>
      <rPr>
        <sz val="14"/>
        <color indexed="63"/>
        <rFont val=".ArabicUIText-Regular"/>
      </rPr>
      <t>دارد</t>
    </r>
    <r>
      <rPr>
        <sz val="14"/>
        <color indexed="63"/>
        <rFont val=".SFUIText"/>
      </rPr>
      <t> </t>
    </r>
    <r>
      <rPr>
        <sz val="14"/>
        <color indexed="63"/>
        <rFont val=".ArabicUIText-Regular"/>
      </rPr>
      <t>به</t>
    </r>
    <r>
      <rPr>
        <sz val="14"/>
        <color indexed="63"/>
        <rFont val=".SFUIText"/>
      </rPr>
      <t> </t>
    </r>
    <r>
      <rPr>
        <sz val="14"/>
        <color indexed="63"/>
        <rFont val=".ArabicUIText-Regular"/>
      </rPr>
      <t>اعتقاد</t>
    </r>
    <r>
      <rPr>
        <sz val="14"/>
        <color indexed="63"/>
        <rFont val=".SFUIText"/>
      </rPr>
      <t> </t>
    </r>
    <r>
      <rPr>
        <sz val="14"/>
        <color indexed="63"/>
        <rFont val=".ArabicUIText-Regular"/>
      </rPr>
      <t>محمد</t>
    </r>
    <r>
      <rPr>
        <sz val="14"/>
        <color indexed="63"/>
        <rFont val=".SFUIText"/>
      </rPr>
      <t> </t>
    </r>
    <r>
      <rPr>
        <sz val="14"/>
        <color indexed="63"/>
        <rFont val=".ArabicUIText-Regular"/>
      </rPr>
      <t>حسین</t>
    </r>
    <r>
      <rPr>
        <sz val="14"/>
        <color indexed="63"/>
        <rFont val=".SFUIText"/>
      </rPr>
      <t> </t>
    </r>
    <r>
      <rPr>
        <sz val="14"/>
        <color indexed="63"/>
        <rFont val=".ArabicUIText-Regular"/>
      </rPr>
      <t>ادیب</t>
    </r>
    <r>
      <rPr>
        <sz val="14"/>
        <color indexed="63"/>
        <rFont val=".SFUIText"/>
      </rPr>
      <t> </t>
    </r>
    <r>
      <rPr>
        <sz val="14"/>
        <color indexed="63"/>
        <rFont val=".ArabicUIText-Regular"/>
      </rPr>
      <t>اتفاق</t>
    </r>
    <r>
      <rPr>
        <sz val="14"/>
        <color indexed="63"/>
        <rFont val=".SFUIText"/>
      </rPr>
      <t> </t>
    </r>
    <r>
      <rPr>
        <sz val="14"/>
        <color indexed="63"/>
        <rFont val=".ArabicUIText-Regular"/>
      </rPr>
      <t>سال</t>
    </r>
    <r>
      <rPr>
        <sz val="14"/>
        <color indexed="63"/>
        <rFont val=".SFUIText"/>
      </rPr>
      <t> </t>
    </r>
    <r>
      <rPr>
        <sz val="14"/>
        <color indexed="63"/>
        <rFont val=".ArabicUIText-Regular"/>
      </rPr>
      <t>۹۲</t>
    </r>
    <r>
      <rPr>
        <sz val="14"/>
        <color indexed="63"/>
        <rFont val=".SFUIText"/>
      </rPr>
      <t> </t>
    </r>
    <r>
      <rPr>
        <sz val="14"/>
        <color indexed="63"/>
        <rFont val=".ArabicUIText-Regular"/>
      </rPr>
      <t>تکرار</t>
    </r>
    <r>
      <rPr>
        <sz val="14"/>
        <color indexed="63"/>
        <rFont val=".SFUIText"/>
      </rPr>
      <t> </t>
    </r>
    <r>
      <rPr>
        <sz val="14"/>
        <color indexed="63"/>
        <rFont val=".ArabicUIText-Regular"/>
      </rPr>
      <t>میشود</t>
    </r>
    <r>
      <rPr>
        <sz val="14"/>
        <color indexed="63"/>
        <rFont val=".SFUIText"/>
      </rPr>
      <t> </t>
    </r>
    <r>
      <rPr>
        <sz val="14"/>
        <color indexed="63"/>
        <rFont val=".ArabicUIText-Regular"/>
      </rPr>
      <t>و</t>
    </r>
    <r>
      <rPr>
        <sz val="14"/>
        <color indexed="63"/>
        <rFont val=".SFUIText"/>
      </rPr>
      <t> </t>
    </r>
    <r>
      <rPr>
        <sz val="14"/>
        <color indexed="63"/>
        <rFont val=".ArabicUIText-Regular"/>
      </rPr>
      <t>بورس</t>
    </r>
    <r>
      <rPr>
        <sz val="14"/>
        <color indexed="63"/>
        <rFont val=".SFUIText"/>
      </rPr>
      <t> </t>
    </r>
    <r>
      <rPr>
        <sz val="14"/>
        <color indexed="63"/>
        <rFont val=".ArabicUIText-Regular"/>
      </rPr>
      <t>در</t>
    </r>
    <r>
      <rPr>
        <sz val="14"/>
        <color indexed="63"/>
        <rFont val=".SFUIText"/>
      </rPr>
      <t> </t>
    </r>
    <r>
      <rPr>
        <sz val="14"/>
        <color indexed="63"/>
        <rFont val=".ArabicUIText-Regular"/>
      </rPr>
      <t>نقطه</t>
    </r>
    <r>
      <rPr>
        <sz val="14"/>
        <color indexed="63"/>
        <rFont val=".SFUIText"/>
      </rPr>
      <t> </t>
    </r>
    <r>
      <rPr>
        <sz val="14"/>
        <color indexed="63"/>
        <rFont val=".ArabicUIText-Regular"/>
      </rPr>
      <t>ای</t>
    </r>
    <r>
      <rPr>
        <sz val="14"/>
        <color indexed="63"/>
        <rFont val=".SFUIText"/>
      </rPr>
      <t> </t>
    </r>
    <r>
      <rPr>
        <sz val="14"/>
        <color indexed="63"/>
        <rFont val=".ArabicUIText-Regular"/>
      </rPr>
      <t>به</t>
    </r>
    <r>
      <rPr>
        <sz val="14"/>
        <color indexed="63"/>
        <rFont val=".SFUIText"/>
      </rPr>
      <t> </t>
    </r>
    <r>
      <rPr>
        <sz val="14"/>
        <color indexed="63"/>
        <rFont val=".ArabicUIText-Regular"/>
      </rPr>
      <t>شدت</t>
    </r>
    <r>
      <rPr>
        <sz val="14"/>
        <color indexed="63"/>
        <rFont val=".SFUIText"/>
      </rPr>
      <t> </t>
    </r>
    <r>
      <rPr>
        <sz val="14"/>
        <color indexed="63"/>
        <rFont val=".ArabicUIText-Regular"/>
      </rPr>
      <t>می</t>
    </r>
    <r>
      <rPr>
        <sz val="14"/>
        <color indexed="63"/>
        <rFont val=".SFUIText"/>
      </rPr>
      <t> </t>
    </r>
    <r>
      <rPr>
        <sz val="14"/>
        <color indexed="63"/>
        <rFont val=".ArabicUIText-Regular"/>
      </rPr>
      <t>ریزد</t>
    </r>
    <r>
      <rPr>
        <sz val="14"/>
        <color indexed="63"/>
        <rFont val=".SFUIText"/>
      </rPr>
      <t> </t>
    </r>
  </si>
  <si>
    <r>
      <t>محمد</t>
    </r>
    <r>
      <rPr>
        <sz val="14"/>
        <color indexed="63"/>
        <rFont val=".SFUIText"/>
      </rPr>
      <t> </t>
    </r>
    <r>
      <rPr>
        <sz val="14"/>
        <color indexed="63"/>
        <rFont val=".ArabicUIText-Regular"/>
      </rPr>
      <t>حسین</t>
    </r>
    <r>
      <rPr>
        <sz val="14"/>
        <color indexed="63"/>
        <rFont val=".SFUIText"/>
      </rPr>
      <t> </t>
    </r>
    <r>
      <rPr>
        <sz val="14"/>
        <color indexed="63"/>
        <rFont val=".ArabicUIText-Regular"/>
      </rPr>
      <t>ادیب</t>
    </r>
    <r>
      <rPr>
        <sz val="14"/>
        <color indexed="63"/>
        <rFont val=".SFUIText"/>
      </rPr>
      <t> </t>
    </r>
    <r>
      <rPr>
        <sz val="14"/>
        <color indexed="63"/>
        <rFont val=".ArabicUIText-Regular"/>
      </rPr>
      <t>نمی</t>
    </r>
    <r>
      <rPr>
        <sz val="14"/>
        <color indexed="63"/>
        <rFont val=".SFUIText"/>
      </rPr>
      <t> </t>
    </r>
    <r>
      <rPr>
        <sz val="14"/>
        <color indexed="63"/>
        <rFont val=".ArabicUIText-Regular"/>
      </rPr>
      <t>تواند</t>
    </r>
    <r>
      <rPr>
        <sz val="14"/>
        <color indexed="63"/>
        <rFont val=".SFUIText"/>
      </rPr>
      <t> </t>
    </r>
    <r>
      <rPr>
        <sz val="14"/>
        <color indexed="63"/>
        <rFont val=".ArabicUIText-Regular"/>
      </rPr>
      <t>پیش</t>
    </r>
    <r>
      <rPr>
        <sz val="14"/>
        <color indexed="63"/>
        <rFont val=".SFUIText"/>
      </rPr>
      <t> </t>
    </r>
    <r>
      <rPr>
        <sz val="14"/>
        <color indexed="63"/>
        <rFont val=".ArabicUIText-Regular"/>
      </rPr>
      <t>بینی</t>
    </r>
    <r>
      <rPr>
        <sz val="14"/>
        <color indexed="63"/>
        <rFont val=".SFUIText"/>
      </rPr>
      <t> </t>
    </r>
    <r>
      <rPr>
        <sz val="14"/>
        <color indexed="63"/>
        <rFont val=".ArabicUIText-Regular"/>
      </rPr>
      <t>کند</t>
    </r>
    <r>
      <rPr>
        <sz val="14"/>
        <color indexed="63"/>
        <rFont val=".SFUIText"/>
      </rPr>
      <t> </t>
    </r>
    <r>
      <rPr>
        <sz val="14"/>
        <color indexed="63"/>
        <rFont val=".ArabicUIText-Regular"/>
      </rPr>
      <t>که</t>
    </r>
    <r>
      <rPr>
        <sz val="14"/>
        <color indexed="63"/>
        <rFont val=".SFUIText"/>
      </rPr>
      <t> </t>
    </r>
    <r>
      <rPr>
        <sz val="14"/>
        <color indexed="63"/>
        <rFont val=".ArabicUIText-Regular"/>
      </rPr>
      <t>روند</t>
    </r>
    <r>
      <rPr>
        <sz val="14"/>
        <color indexed="63"/>
        <rFont val=".SFUIText"/>
      </rPr>
      <t> </t>
    </r>
    <r>
      <rPr>
        <sz val="14"/>
        <color indexed="63"/>
        <rFont val=".ArabicUIText-Regular"/>
      </rPr>
      <t>صعودی</t>
    </r>
    <r>
      <rPr>
        <sz val="14"/>
        <color indexed="63"/>
        <rFont val=".SFUIText"/>
      </rPr>
      <t> </t>
    </r>
    <r>
      <rPr>
        <sz val="14"/>
        <color indexed="63"/>
        <rFont val=".ArabicUIText-Regular"/>
      </rPr>
      <t>تا</t>
    </r>
    <r>
      <rPr>
        <sz val="14"/>
        <color indexed="63"/>
        <rFont val=".SFUIText"/>
      </rPr>
      <t> </t>
    </r>
    <r>
      <rPr>
        <sz val="14"/>
        <color indexed="63"/>
        <rFont val=".ArabicUIText-Regular"/>
      </rPr>
      <t>کی</t>
    </r>
    <r>
      <rPr>
        <sz val="14"/>
        <color indexed="63"/>
        <rFont val=".SFUIText"/>
      </rPr>
      <t> </t>
    </r>
    <r>
      <rPr>
        <sz val="14"/>
        <color indexed="63"/>
        <rFont val=".ArabicUIText-Regular"/>
      </rPr>
      <t>ادامه</t>
    </r>
    <r>
      <rPr>
        <sz val="14"/>
        <color indexed="63"/>
        <rFont val=".SFUIText"/>
      </rPr>
      <t> </t>
    </r>
    <r>
      <rPr>
        <sz val="14"/>
        <color indexed="63"/>
        <rFont val=".ArabicUIText-Regular"/>
      </rPr>
      <t>دارد</t>
    </r>
    <r>
      <rPr>
        <sz val="14"/>
        <color indexed="63"/>
        <rFont val=".SFUIText"/>
      </rPr>
      <t> </t>
    </r>
    <r>
      <rPr>
        <sz val="14"/>
        <color indexed="63"/>
        <rFont val=".ArabicUIText-Regular"/>
      </rPr>
      <t>اما</t>
    </r>
    <r>
      <rPr>
        <sz val="14"/>
        <color indexed="63"/>
        <rFont val=".SFUIText"/>
      </rPr>
      <t> </t>
    </r>
    <r>
      <rPr>
        <sz val="14"/>
        <color indexed="63"/>
        <rFont val=".ArabicUIText-Regular"/>
      </rPr>
      <t>نیک</t>
    </r>
    <r>
      <rPr>
        <sz val="14"/>
        <color indexed="63"/>
        <rFont val=".SFUIText"/>
      </rPr>
      <t> </t>
    </r>
    <r>
      <rPr>
        <sz val="14"/>
        <color indexed="63"/>
        <rFont val=".ArabicUIText-Regular"/>
      </rPr>
      <t>می</t>
    </r>
    <r>
      <rPr>
        <sz val="14"/>
        <color indexed="63"/>
        <rFont val=".SFUIText"/>
      </rPr>
      <t> </t>
    </r>
    <r>
      <rPr>
        <sz val="14"/>
        <color indexed="63"/>
        <rFont val=".ArabicUIText-Regular"/>
      </rPr>
      <t>داند</t>
    </r>
    <r>
      <rPr>
        <sz val="14"/>
        <color indexed="63"/>
        <rFont val=".SFUIText"/>
      </rPr>
      <t> </t>
    </r>
    <r>
      <rPr>
        <sz val="14"/>
        <color indexed="63"/>
        <rFont val=".ArabicUIText-Regular"/>
      </rPr>
      <t>در</t>
    </r>
    <r>
      <rPr>
        <sz val="14"/>
        <color indexed="63"/>
        <rFont val=".SFUIText"/>
      </rPr>
      <t> </t>
    </r>
    <r>
      <rPr>
        <sz val="14"/>
        <color indexed="63"/>
        <rFont val=".ArabicUIText-Regular"/>
      </rPr>
      <t>پس</t>
    </r>
    <r>
      <rPr>
        <sz val="14"/>
        <color indexed="63"/>
        <rFont val=".SFUIText"/>
      </rPr>
      <t> </t>
    </r>
    <r>
      <rPr>
        <sz val="14"/>
        <color indexed="63"/>
        <rFont val=".ArabicUIText-Regular"/>
      </rPr>
      <t>این</t>
    </r>
    <r>
      <rPr>
        <sz val="14"/>
        <color indexed="63"/>
        <rFont val=".SFUIText"/>
      </rPr>
      <t> </t>
    </r>
    <r>
      <rPr>
        <sz val="14"/>
        <color indexed="63"/>
        <rFont val=".ArabicUIText-Regular"/>
      </rPr>
      <t>صعود</t>
    </r>
    <r>
      <rPr>
        <sz val="14"/>
        <color indexed="63"/>
        <rFont val=".SFUIText"/>
      </rPr>
      <t> </t>
    </r>
    <r>
      <rPr>
        <sz val="14"/>
        <color indexed="63"/>
        <rFont val=".ArabicUIText-Regular"/>
      </rPr>
      <t>،</t>
    </r>
    <r>
      <rPr>
        <sz val="14"/>
        <color indexed="63"/>
        <rFont val=".SFUIText"/>
      </rPr>
      <t> </t>
    </r>
    <r>
      <rPr>
        <sz val="14"/>
        <color indexed="63"/>
        <rFont val=".ArabicUIText-Regular"/>
      </rPr>
      <t>یک</t>
    </r>
    <r>
      <rPr>
        <sz val="14"/>
        <color indexed="63"/>
        <rFont val=".SFUIText"/>
      </rPr>
      <t> </t>
    </r>
    <r>
      <rPr>
        <sz val="14"/>
        <color indexed="63"/>
        <rFont val=".ArabicUIText-Regular"/>
      </rPr>
      <t>نزول</t>
    </r>
    <r>
      <rPr>
        <sz val="14"/>
        <color indexed="63"/>
        <rFont val=".SFUIText"/>
      </rPr>
      <t> </t>
    </r>
    <r>
      <rPr>
        <sz val="14"/>
        <color indexed="63"/>
        <rFont val=".ArabicUIText-Regular"/>
      </rPr>
      <t>جدی</t>
    </r>
    <r>
      <rPr>
        <sz val="14"/>
        <color indexed="63"/>
        <rFont val=".SFUIText"/>
      </rPr>
      <t> </t>
    </r>
    <r>
      <rPr>
        <sz val="14"/>
        <color indexed="63"/>
        <rFont val=".ArabicUIText-Regular"/>
      </rPr>
      <t>خواهد</t>
    </r>
    <r>
      <rPr>
        <sz val="14"/>
        <color indexed="63"/>
        <rFont val=".SFUIText"/>
      </rPr>
      <t> </t>
    </r>
    <r>
      <rPr>
        <sz val="14"/>
        <color indexed="63"/>
        <rFont val=".ArabicUIText-Regular"/>
      </rPr>
      <t>بود</t>
    </r>
    <r>
      <rPr>
        <sz val="14"/>
        <color indexed="63"/>
        <rFont val=".SFUIText"/>
      </rPr>
      <t> </t>
    </r>
    <r>
      <rPr>
        <sz val="14"/>
        <color indexed="63"/>
        <rFont val=".ArabicUIText-Regular"/>
      </rPr>
      <t>،</t>
    </r>
    <r>
      <rPr>
        <sz val="14"/>
        <color indexed="63"/>
        <rFont val=".SFUIText"/>
      </rPr>
      <t> </t>
    </r>
    <r>
      <rPr>
        <sz val="14"/>
        <color indexed="63"/>
        <rFont val=".ArabicUIText-Regular"/>
      </rPr>
      <t>ما</t>
    </r>
    <r>
      <rPr>
        <sz val="14"/>
        <color indexed="63"/>
        <rFont val=".SFUIText"/>
      </rPr>
      <t> </t>
    </r>
    <r>
      <rPr>
        <sz val="14"/>
        <color indexed="63"/>
        <rFont val=".ArabicUIText-Regular"/>
      </rPr>
      <t>بیشتر</t>
    </r>
    <r>
      <rPr>
        <sz val="14"/>
        <color indexed="63"/>
        <rFont val=".SFUIText"/>
      </rPr>
      <t> </t>
    </r>
    <r>
      <rPr>
        <sz val="14"/>
        <color indexed="63"/>
        <rFont val=".ArabicUIText-Regular"/>
      </rPr>
      <t>از</t>
    </r>
    <r>
      <rPr>
        <sz val="14"/>
        <color indexed="63"/>
        <rFont val=".SFUIText"/>
      </rPr>
      <t> </t>
    </r>
    <r>
      <rPr>
        <sz val="14"/>
        <color indexed="63"/>
        <rFont val=".ArabicUIText-Regular"/>
      </rPr>
      <t>این</t>
    </r>
    <r>
      <rPr>
        <sz val="14"/>
        <color indexed="63"/>
        <rFont val=".SFUIText"/>
      </rPr>
      <t> </t>
    </r>
    <r>
      <rPr>
        <sz val="14"/>
        <color indexed="63"/>
        <rFont val=".ArabicUIText-Regular"/>
      </rPr>
      <t>نمی</t>
    </r>
    <r>
      <rPr>
        <sz val="14"/>
        <color indexed="63"/>
        <rFont val=".SFUIText"/>
      </rPr>
      <t> </t>
    </r>
    <r>
      <rPr>
        <sz val="14"/>
        <color indexed="63"/>
        <rFont val=".ArabicUIText-Regular"/>
      </rPr>
      <t>دانیم</t>
    </r>
    <r>
      <rPr>
        <sz val="14"/>
        <color indexed="63"/>
        <rFont val=".SFUIText"/>
      </rPr>
      <t> </t>
    </r>
  </si>
  <si>
    <r>
      <t>تحليل</t>
    </r>
    <r>
      <rPr>
        <b/>
        <sz val="20"/>
        <color indexed="10"/>
        <rFont val=".SFUIText"/>
      </rPr>
      <t> </t>
    </r>
    <r>
      <rPr>
        <b/>
        <sz val="20"/>
        <color indexed="10"/>
        <rFont val=".ArabicUIText-Regular"/>
      </rPr>
      <t>اين</t>
    </r>
    <r>
      <rPr>
        <b/>
        <sz val="20"/>
        <color indexed="10"/>
        <rFont val=".SFUIText"/>
      </rPr>
      <t> </t>
    </r>
    <r>
      <rPr>
        <b/>
        <sz val="20"/>
        <color indexed="10"/>
        <rFont val=".ArabicUIText-Regular"/>
      </rPr>
      <t>هفته</t>
    </r>
    <r>
      <rPr>
        <b/>
        <sz val="20"/>
        <color indexed="10"/>
        <rFont val=".SFUIText"/>
      </rPr>
      <t> </t>
    </r>
    <r>
      <rPr>
        <b/>
        <sz val="20"/>
        <color indexed="10"/>
        <rFont val=".ArabicUIText-Regular"/>
      </rPr>
      <t>بيست</t>
    </r>
    <r>
      <rPr>
        <b/>
        <sz val="20"/>
        <color indexed="10"/>
        <rFont val=".SFUIText"/>
      </rPr>
      <t> </t>
    </r>
    <r>
      <rPr>
        <b/>
        <sz val="20"/>
        <color indexed="10"/>
        <rFont val=".ArabicUIText-Regular"/>
      </rPr>
      <t>و</t>
    </r>
    <r>
      <rPr>
        <b/>
        <sz val="20"/>
        <color indexed="10"/>
        <rFont val=".SFUIText"/>
      </rPr>
      <t> </t>
    </r>
    <r>
      <rPr>
        <b/>
        <sz val="20"/>
        <color indexed="10"/>
        <rFont val=".ArabicUIText-Regular"/>
      </rPr>
      <t>هشت</t>
    </r>
    <r>
      <rPr>
        <b/>
        <sz val="20"/>
        <color indexed="10"/>
        <rFont val=".SFUIText"/>
      </rPr>
      <t> </t>
    </r>
    <r>
      <rPr>
        <b/>
        <sz val="20"/>
        <color indexed="10"/>
        <rFont val=".ArabicUIText-Regular"/>
      </rPr>
      <t>شهريور</t>
    </r>
    <r>
      <rPr>
        <b/>
        <sz val="20"/>
        <color indexed="10"/>
        <rFont val=".SFUIText"/>
      </rPr>
      <t> </t>
    </r>
    <r>
      <rPr>
        <b/>
        <sz val="20"/>
        <color indexed="10"/>
        <rFont val=".ArabicUIText-Regular"/>
      </rPr>
      <t>نود</t>
    </r>
    <r>
      <rPr>
        <b/>
        <sz val="20"/>
        <color indexed="10"/>
        <rFont val=".SFUIText"/>
      </rPr>
      <t> </t>
    </r>
    <r>
      <rPr>
        <b/>
        <sz val="20"/>
        <color indexed="10"/>
        <rFont val=".ArabicUIText-Regular"/>
      </rPr>
      <t>و</t>
    </r>
    <r>
      <rPr>
        <b/>
        <sz val="20"/>
        <color indexed="10"/>
        <rFont val=".SFUIText"/>
      </rPr>
      <t> </t>
    </r>
    <r>
      <rPr>
        <b/>
        <sz val="20"/>
        <color indexed="10"/>
        <rFont val=".ArabicUIText-Regular"/>
      </rPr>
      <t>هشت</t>
    </r>
    <r>
      <rPr>
        <b/>
        <sz val="20"/>
        <color indexed="10"/>
        <rFont val=".SFUIText"/>
      </rPr>
      <t> </t>
    </r>
  </si>
  <si>
    <r>
      <t>ريسك</t>
    </r>
    <r>
      <rPr>
        <b/>
        <sz val="11"/>
        <color indexed="63"/>
        <rFont val=".SFUIText"/>
      </rPr>
      <t> </t>
    </r>
    <r>
      <rPr>
        <b/>
        <sz val="11"/>
        <color indexed="63"/>
        <rFont val=".ArabicUIText-Regular"/>
      </rPr>
      <t>ورود</t>
    </r>
    <r>
      <rPr>
        <b/>
        <sz val="11"/>
        <color indexed="63"/>
        <rFont val=".SFUIText"/>
      </rPr>
      <t> </t>
    </r>
    <r>
      <rPr>
        <b/>
        <sz val="11"/>
        <color indexed="63"/>
        <rFont val=".ArabicUIText-Regular"/>
      </rPr>
      <t>سرمايه</t>
    </r>
    <r>
      <rPr>
        <b/>
        <sz val="11"/>
        <color indexed="63"/>
        <rFont val=".SFUIText"/>
      </rPr>
      <t> </t>
    </r>
    <r>
      <rPr>
        <b/>
        <sz val="11"/>
        <color indexed="63"/>
        <rFont val=".ArabicUIText-Regular"/>
      </rPr>
      <t>اشخاص</t>
    </r>
    <r>
      <rPr>
        <b/>
        <sz val="11"/>
        <color indexed="63"/>
        <rFont val=".SFUIText"/>
      </rPr>
      <t> </t>
    </r>
    <r>
      <rPr>
        <b/>
        <sz val="11"/>
        <color indexed="63"/>
        <rFont val=".ArabicUIText-Regular"/>
      </rPr>
      <t>حقيقي</t>
    </r>
    <r>
      <rPr>
        <b/>
        <sz val="11"/>
        <color indexed="63"/>
        <rFont val=".SFUIText"/>
      </rPr>
      <t> </t>
    </r>
    <r>
      <rPr>
        <b/>
        <sz val="11"/>
        <color indexed="63"/>
        <rFont val=".ArabicUIText-Regular"/>
      </rPr>
      <t>به</t>
    </r>
    <r>
      <rPr>
        <b/>
        <sz val="11"/>
        <color indexed="63"/>
        <rFont val=".SFUIText"/>
      </rPr>
      <t> </t>
    </r>
    <r>
      <rPr>
        <b/>
        <sz val="11"/>
        <color indexed="63"/>
        <rFont val=".ArabicUIText-Regular"/>
      </rPr>
      <t>بورس</t>
    </r>
    <r>
      <rPr>
        <b/>
        <sz val="11"/>
        <color indexed="63"/>
        <rFont val=".SFUIText"/>
      </rPr>
      <t> </t>
    </r>
    <r>
      <rPr>
        <b/>
        <sz val="11"/>
        <color indexed="63"/>
        <rFont val=".ArabicUIText-Regular"/>
      </rPr>
      <t>به</t>
    </r>
    <r>
      <rPr>
        <b/>
        <sz val="11"/>
        <color indexed="63"/>
        <rFont val=".SFUIText"/>
      </rPr>
      <t> </t>
    </r>
    <r>
      <rPr>
        <b/>
        <sz val="11"/>
        <color indexed="63"/>
        <rFont val=".ArabicUIText-Regular"/>
      </rPr>
      <t>شدت</t>
    </r>
    <r>
      <rPr>
        <b/>
        <sz val="11"/>
        <color indexed="63"/>
        <rFont val=".SFUIText"/>
      </rPr>
      <t> </t>
    </r>
    <r>
      <rPr>
        <b/>
        <sz val="11"/>
        <color indexed="63"/>
        <rFont val=".ArabicUIText-Regular"/>
      </rPr>
      <t>رو</t>
    </r>
    <r>
      <rPr>
        <b/>
        <sz val="11"/>
        <color indexed="63"/>
        <rFont val=".SFUIText"/>
      </rPr>
      <t> </t>
    </r>
    <r>
      <rPr>
        <b/>
        <sz val="11"/>
        <color indexed="63"/>
        <rFont val=".ArabicUIText-Regular"/>
      </rPr>
      <t>به</t>
    </r>
    <r>
      <rPr>
        <b/>
        <sz val="11"/>
        <color indexed="63"/>
        <rFont val=".SFUIText"/>
      </rPr>
      <t> </t>
    </r>
    <r>
      <rPr>
        <b/>
        <sz val="11"/>
        <color indexed="63"/>
        <rFont val=".ArabicUIText-Regular"/>
      </rPr>
      <t>رشد</t>
    </r>
    <r>
      <rPr>
        <b/>
        <sz val="11"/>
        <color indexed="63"/>
        <rFont val=".SFUIText"/>
      </rPr>
      <t> </t>
    </r>
    <r>
      <rPr>
        <b/>
        <sz val="11"/>
        <color indexed="63"/>
        <rFont val=".ArabicUIText-Regular"/>
      </rPr>
      <t>است</t>
    </r>
    <r>
      <rPr>
        <b/>
        <sz val="11"/>
        <color indexed="63"/>
        <rFont val=".SFUIText"/>
      </rPr>
      <t> </t>
    </r>
  </si>
  <si>
    <r>
      <t>علت</t>
    </r>
    <r>
      <rPr>
        <b/>
        <sz val="11"/>
        <color indexed="63"/>
        <rFont val=".SFUIText"/>
      </rPr>
      <t> </t>
    </r>
    <r>
      <rPr>
        <b/>
        <sz val="11"/>
        <color indexed="63"/>
        <rFont val=".ArabicUIText-Regular"/>
      </rPr>
      <t>افزايش</t>
    </r>
    <r>
      <rPr>
        <b/>
        <sz val="11"/>
        <color indexed="63"/>
        <rFont val=".SFUIText"/>
      </rPr>
      <t> </t>
    </r>
    <r>
      <rPr>
        <b/>
        <sz val="11"/>
        <color indexed="63"/>
        <rFont val=".ArabicUIText-Regular"/>
      </rPr>
      <t>ارزش</t>
    </r>
    <r>
      <rPr>
        <b/>
        <sz val="11"/>
        <color indexed="63"/>
        <rFont val=".SFUIText"/>
      </rPr>
      <t> </t>
    </r>
    <r>
      <rPr>
        <b/>
        <sz val="11"/>
        <color indexed="63"/>
        <rFont val=".ArabicUIText-Regular"/>
      </rPr>
      <t>سهام</t>
    </r>
    <r>
      <rPr>
        <b/>
        <sz val="11"/>
        <color indexed="63"/>
        <rFont val=".SFUIText"/>
      </rPr>
      <t> </t>
    </r>
    <r>
      <rPr>
        <b/>
        <sz val="11"/>
        <color indexed="63"/>
        <rFont val=".ArabicUIText-Regular"/>
      </rPr>
      <t>،</t>
    </r>
    <r>
      <rPr>
        <b/>
        <sz val="11"/>
        <color indexed="63"/>
        <rFont val=".SFUIText"/>
      </rPr>
      <t> </t>
    </r>
    <r>
      <rPr>
        <b/>
        <sz val="11"/>
        <color indexed="63"/>
        <rFont val=".ArabicUIText-Regular"/>
      </rPr>
      <t>تحليل</t>
    </r>
    <r>
      <rPr>
        <b/>
        <sz val="11"/>
        <color indexed="63"/>
        <rFont val=".SFUIText"/>
      </rPr>
      <t> </t>
    </r>
    <r>
      <rPr>
        <b/>
        <sz val="11"/>
        <color indexed="63"/>
        <rFont val=".ArabicUIText-Regular"/>
      </rPr>
      <t>فاندامنتال</t>
    </r>
    <r>
      <rPr>
        <b/>
        <sz val="11"/>
        <color indexed="63"/>
        <rFont val=".SFUIText"/>
      </rPr>
      <t> </t>
    </r>
    <r>
      <rPr>
        <b/>
        <sz val="11"/>
        <color indexed="63"/>
        <rFont val=".ArabicUIText-Regular"/>
      </rPr>
      <t>نبود</t>
    </r>
    <r>
      <rPr>
        <b/>
        <sz val="11"/>
        <color indexed="63"/>
        <rFont val=".SFUIText"/>
      </rPr>
      <t> </t>
    </r>
    <r>
      <rPr>
        <b/>
        <sz val="11"/>
        <color indexed="63"/>
        <rFont val=".ArabicUIText-Regular"/>
      </rPr>
      <t>علت</t>
    </r>
    <r>
      <rPr>
        <b/>
        <sz val="11"/>
        <color indexed="63"/>
        <rFont val=".SFUIText"/>
      </rPr>
      <t> </t>
    </r>
    <r>
      <rPr>
        <b/>
        <sz val="11"/>
        <color indexed="63"/>
        <rFont val=".ArabicUIText-Regular"/>
      </rPr>
      <t>افزايش</t>
    </r>
    <r>
      <rPr>
        <b/>
        <sz val="11"/>
        <color indexed="63"/>
        <rFont val=".SFUIText"/>
      </rPr>
      <t> </t>
    </r>
    <r>
      <rPr>
        <b/>
        <sz val="11"/>
        <color indexed="63"/>
        <rFont val=".ArabicUIText-Regular"/>
      </rPr>
      <t>ارزش</t>
    </r>
    <r>
      <rPr>
        <b/>
        <sz val="11"/>
        <color indexed="63"/>
        <rFont val=".SFUIText"/>
      </rPr>
      <t> </t>
    </r>
    <r>
      <rPr>
        <b/>
        <sz val="11"/>
        <color indexed="63"/>
        <rFont val=".ArabicUIText-Regular"/>
      </rPr>
      <t>سهام</t>
    </r>
    <r>
      <rPr>
        <b/>
        <sz val="11"/>
        <color indexed="63"/>
        <rFont val=".SFUIText"/>
      </rPr>
      <t> </t>
    </r>
    <r>
      <rPr>
        <b/>
        <sz val="11"/>
        <color indexed="63"/>
        <rFont val=".ArabicUIText-Regular"/>
      </rPr>
      <t>در</t>
    </r>
    <r>
      <rPr>
        <b/>
        <sz val="11"/>
        <color indexed="63"/>
        <rFont val=".SFUIText"/>
      </rPr>
      <t> </t>
    </r>
    <r>
      <rPr>
        <b/>
        <sz val="11"/>
        <color indexed="63"/>
        <rFont val=".ArabicUIText-Regular"/>
      </rPr>
      <t>هفته</t>
    </r>
    <r>
      <rPr>
        <b/>
        <sz val="11"/>
        <color indexed="63"/>
        <rFont val=".SFUIText"/>
      </rPr>
      <t> </t>
    </r>
    <r>
      <rPr>
        <b/>
        <sz val="11"/>
        <color indexed="63"/>
        <rFont val=".ArabicUIText-Regular"/>
      </rPr>
      <t>هاي</t>
    </r>
    <r>
      <rPr>
        <b/>
        <sz val="11"/>
        <color indexed="63"/>
        <rFont val=".SFUIText"/>
      </rPr>
      <t> </t>
    </r>
    <r>
      <rPr>
        <b/>
        <sz val="11"/>
        <color indexed="63"/>
        <rFont val=".ArabicUIText-Regular"/>
      </rPr>
      <t>اخير</t>
    </r>
    <r>
      <rPr>
        <b/>
        <sz val="11"/>
        <color indexed="63"/>
        <rFont val=".SFUIText"/>
      </rPr>
      <t> </t>
    </r>
    <r>
      <rPr>
        <b/>
        <sz val="11"/>
        <color indexed="63"/>
        <rFont val=".ArabicUIText-Regular"/>
      </rPr>
      <t>،</t>
    </r>
    <r>
      <rPr>
        <b/>
        <sz val="11"/>
        <color indexed="63"/>
        <rFont val=".SFUIText"/>
      </rPr>
      <t> </t>
    </r>
    <r>
      <rPr>
        <b/>
        <sz val="11"/>
        <color indexed="63"/>
        <rFont val=".ArabicUIText-Regular"/>
      </rPr>
      <t>نجومي</t>
    </r>
    <r>
      <rPr>
        <b/>
        <sz val="11"/>
        <color indexed="63"/>
        <rFont val=".SFUIText"/>
      </rPr>
      <t> </t>
    </r>
    <r>
      <rPr>
        <b/>
        <sz val="11"/>
        <color indexed="63"/>
        <rFont val=".ArabicUIText-Regular"/>
      </rPr>
      <t>شدن</t>
    </r>
    <r>
      <rPr>
        <b/>
        <sz val="11"/>
        <color indexed="63"/>
        <rFont val=".SFUIText"/>
      </rPr>
      <t> </t>
    </r>
    <r>
      <rPr>
        <b/>
        <sz val="11"/>
        <color indexed="63"/>
        <rFont val=".ArabicUIText-Regular"/>
      </rPr>
      <t>ورود</t>
    </r>
    <r>
      <rPr>
        <b/>
        <sz val="11"/>
        <color indexed="63"/>
        <rFont val=".SFUIText"/>
      </rPr>
      <t> </t>
    </r>
    <r>
      <rPr>
        <b/>
        <sz val="11"/>
        <color indexed="63"/>
        <rFont val=".ArabicUIText-Regular"/>
      </rPr>
      <t>سرمايه</t>
    </r>
    <r>
      <rPr>
        <b/>
        <sz val="11"/>
        <color indexed="63"/>
        <rFont val=".SFUIText"/>
      </rPr>
      <t> </t>
    </r>
    <r>
      <rPr>
        <b/>
        <sz val="11"/>
        <color indexed="63"/>
        <rFont val=".ArabicUIText-Regular"/>
      </rPr>
      <t>خرد</t>
    </r>
    <r>
      <rPr>
        <b/>
        <sz val="11"/>
        <color indexed="63"/>
        <rFont val=".SFUIText"/>
      </rPr>
      <t> </t>
    </r>
    <r>
      <rPr>
        <b/>
        <sz val="11"/>
        <color indexed="63"/>
        <rFont val=".ArabicUIText-Regular"/>
      </rPr>
      <t>به</t>
    </r>
    <r>
      <rPr>
        <b/>
        <sz val="11"/>
        <color indexed="63"/>
        <rFont val=".SFUIText"/>
      </rPr>
      <t> </t>
    </r>
    <r>
      <rPr>
        <b/>
        <sz val="11"/>
        <color indexed="63"/>
        <rFont val=".ArabicUIText-Regular"/>
      </rPr>
      <t>بورس</t>
    </r>
    <r>
      <rPr>
        <b/>
        <sz val="11"/>
        <color indexed="63"/>
        <rFont val=".SFUIText"/>
      </rPr>
      <t> </t>
    </r>
    <r>
      <rPr>
        <b/>
        <sz val="11"/>
        <color indexed="63"/>
        <rFont val=".ArabicUIText-Regular"/>
      </rPr>
      <t>بود</t>
    </r>
    <r>
      <rPr>
        <b/>
        <sz val="11"/>
        <color indexed="63"/>
        <rFont val=".SFUIText"/>
      </rPr>
      <t> </t>
    </r>
  </si>
  <si>
    <r>
      <t>هر</t>
    </r>
    <r>
      <rPr>
        <b/>
        <sz val="11"/>
        <color indexed="63"/>
        <rFont val=".SFUIText"/>
      </rPr>
      <t> </t>
    </r>
    <r>
      <rPr>
        <b/>
        <sz val="11"/>
        <color indexed="63"/>
        <rFont val=".ArabicUIText-Regular"/>
      </rPr>
      <t>زمان</t>
    </r>
    <r>
      <rPr>
        <b/>
        <sz val="11"/>
        <color indexed="63"/>
        <rFont val=".SFUIText"/>
      </rPr>
      <t> </t>
    </r>
    <r>
      <rPr>
        <b/>
        <sz val="11"/>
        <color indexed="63"/>
        <rFont val=".ArabicUIText-Regular"/>
      </rPr>
      <t>ورود</t>
    </r>
    <r>
      <rPr>
        <b/>
        <sz val="11"/>
        <color indexed="63"/>
        <rFont val=".SFUIText"/>
      </rPr>
      <t> </t>
    </r>
    <r>
      <rPr>
        <b/>
        <sz val="11"/>
        <color indexed="63"/>
        <rFont val=".ArabicUIText-Regular"/>
      </rPr>
      <t>سرمايه</t>
    </r>
    <r>
      <rPr>
        <b/>
        <sz val="11"/>
        <color indexed="63"/>
        <rFont val=".SFUIText"/>
      </rPr>
      <t> </t>
    </r>
    <r>
      <rPr>
        <b/>
        <sz val="11"/>
        <color indexed="63"/>
        <rFont val=".ArabicUIText-Regular"/>
      </rPr>
      <t>اشخاص</t>
    </r>
    <r>
      <rPr>
        <b/>
        <sz val="11"/>
        <color indexed="63"/>
        <rFont val=".SFUIText"/>
      </rPr>
      <t> </t>
    </r>
    <r>
      <rPr>
        <b/>
        <sz val="11"/>
        <color indexed="63"/>
        <rFont val=".ArabicUIText-Regular"/>
      </rPr>
      <t>حقيقي</t>
    </r>
    <r>
      <rPr>
        <b/>
        <sz val="11"/>
        <color indexed="63"/>
        <rFont val=".SFUIText"/>
      </rPr>
      <t> </t>
    </r>
    <r>
      <rPr>
        <b/>
        <sz val="11"/>
        <color indexed="63"/>
        <rFont val=".ArabicUIText-Regular"/>
      </rPr>
      <t>به</t>
    </r>
    <r>
      <rPr>
        <b/>
        <sz val="11"/>
        <color indexed="63"/>
        <rFont val=".SFUIText"/>
      </rPr>
      <t> </t>
    </r>
    <r>
      <rPr>
        <b/>
        <sz val="11"/>
        <color indexed="63"/>
        <rFont val=".ArabicUIText-Regular"/>
      </rPr>
      <t>بورس</t>
    </r>
    <r>
      <rPr>
        <b/>
        <sz val="11"/>
        <color indexed="63"/>
        <rFont val=".SFUIText"/>
      </rPr>
      <t> </t>
    </r>
    <r>
      <rPr>
        <b/>
        <sz val="11"/>
        <color indexed="63"/>
        <rFont val=".ArabicUIText-Regular"/>
      </rPr>
      <t>به</t>
    </r>
    <r>
      <rPr>
        <b/>
        <sz val="11"/>
        <color indexed="63"/>
        <rFont val=".SFUIText"/>
      </rPr>
      <t> </t>
    </r>
    <r>
      <rPr>
        <b/>
        <sz val="11"/>
        <color indexed="63"/>
        <rFont val=".ArabicUIText-Regular"/>
      </rPr>
      <t>سطح</t>
    </r>
    <r>
      <rPr>
        <b/>
        <sz val="11"/>
        <color indexed="63"/>
        <rFont val=".SFUIText"/>
      </rPr>
      <t> </t>
    </r>
    <r>
      <rPr>
        <b/>
        <sz val="11"/>
        <color indexed="63"/>
        <rFont val=".ArabicUIText-Regular"/>
      </rPr>
      <t>سابق</t>
    </r>
    <r>
      <rPr>
        <b/>
        <sz val="11"/>
        <color indexed="63"/>
        <rFont val=".SFUIText"/>
      </rPr>
      <t> </t>
    </r>
    <r>
      <rPr>
        <b/>
        <sz val="11"/>
        <color indexed="63"/>
        <rFont val=".ArabicUIText-Regular"/>
      </rPr>
      <t>سقوط</t>
    </r>
    <r>
      <rPr>
        <b/>
        <sz val="11"/>
        <color indexed="63"/>
        <rFont val=".SFUIText"/>
      </rPr>
      <t> </t>
    </r>
    <r>
      <rPr>
        <b/>
        <sz val="11"/>
        <color indexed="63"/>
        <rFont val=".ArabicUIText-Regular"/>
      </rPr>
      <t>كند</t>
    </r>
    <r>
      <rPr>
        <b/>
        <sz val="11"/>
        <color indexed="63"/>
        <rFont val=".SFUIText"/>
      </rPr>
      <t> </t>
    </r>
    <r>
      <rPr>
        <b/>
        <sz val="11"/>
        <color indexed="63"/>
        <rFont val=".ArabicUIText-Regular"/>
      </rPr>
      <t>بورس</t>
    </r>
    <r>
      <rPr>
        <b/>
        <sz val="11"/>
        <color indexed="63"/>
        <rFont val=".SFUIText"/>
      </rPr>
      <t> </t>
    </r>
    <r>
      <rPr>
        <b/>
        <sz val="11"/>
        <color indexed="63"/>
        <rFont val=".ArabicUIText-Regular"/>
      </rPr>
      <t>حركت</t>
    </r>
    <r>
      <rPr>
        <b/>
        <sz val="11"/>
        <color indexed="63"/>
        <rFont val=".SFUIText"/>
      </rPr>
      <t> </t>
    </r>
    <r>
      <rPr>
        <b/>
        <sz val="11"/>
        <color indexed="63"/>
        <rFont val=".ArabicUIText-Regular"/>
      </rPr>
      <t>اصلاحي</t>
    </r>
    <r>
      <rPr>
        <b/>
        <sz val="11"/>
        <color indexed="63"/>
        <rFont val=".SFUIText"/>
      </rPr>
      <t> </t>
    </r>
    <r>
      <rPr>
        <b/>
        <sz val="11"/>
        <color indexed="63"/>
        <rFont val=".ArabicUIText-Regular"/>
      </rPr>
      <t>بزرگ</t>
    </r>
    <r>
      <rPr>
        <b/>
        <sz val="11"/>
        <color indexed="63"/>
        <rFont val=".SFUIText"/>
      </rPr>
      <t>  </t>
    </r>
    <r>
      <rPr>
        <b/>
        <sz val="11"/>
        <color indexed="63"/>
        <rFont val=".ArabicUIText-Regular"/>
      </rPr>
      <t>خود</t>
    </r>
    <r>
      <rPr>
        <b/>
        <sz val="11"/>
        <color indexed="63"/>
        <rFont val=".SFUIText"/>
      </rPr>
      <t> </t>
    </r>
    <r>
      <rPr>
        <b/>
        <sz val="11"/>
        <color indexed="63"/>
        <rFont val=".ArabicUIText-Regular"/>
      </rPr>
      <t>را</t>
    </r>
    <r>
      <rPr>
        <b/>
        <sz val="11"/>
        <color indexed="63"/>
        <rFont val=".SFUIText"/>
      </rPr>
      <t> </t>
    </r>
    <r>
      <rPr>
        <b/>
        <sz val="11"/>
        <color indexed="63"/>
        <rFont val=".ArabicUIText-Regular"/>
      </rPr>
      <t>آغاز</t>
    </r>
    <r>
      <rPr>
        <b/>
        <sz val="11"/>
        <color indexed="63"/>
        <rFont val=".SFUIText"/>
      </rPr>
      <t> </t>
    </r>
    <r>
      <rPr>
        <b/>
        <sz val="11"/>
        <color indexed="63"/>
        <rFont val=".ArabicUIText-Regular"/>
      </rPr>
      <t>مي</t>
    </r>
    <r>
      <rPr>
        <b/>
        <sz val="11"/>
        <color indexed="63"/>
        <rFont val=".SFUIText"/>
      </rPr>
      <t> </t>
    </r>
    <r>
      <rPr>
        <b/>
        <sz val="11"/>
        <color indexed="63"/>
        <rFont val=".ArabicUIText-Regular"/>
      </rPr>
      <t>كند</t>
    </r>
    <r>
      <rPr>
        <b/>
        <sz val="11"/>
        <color indexed="63"/>
        <rFont val=".SFUIText"/>
      </rPr>
      <t> </t>
    </r>
  </si>
  <si>
    <r>
      <t>در</t>
    </r>
    <r>
      <rPr>
        <b/>
        <sz val="11"/>
        <color indexed="63"/>
        <rFont val=".SFUIText"/>
      </rPr>
      <t> </t>
    </r>
    <r>
      <rPr>
        <b/>
        <sz val="11"/>
        <color indexed="63"/>
        <rFont val=".ArabicUIText-Regular"/>
      </rPr>
      <t>اولين</t>
    </r>
    <r>
      <rPr>
        <b/>
        <sz val="11"/>
        <color indexed="63"/>
        <rFont val=".SFUIText"/>
      </rPr>
      <t> </t>
    </r>
    <r>
      <rPr>
        <b/>
        <sz val="11"/>
        <color indexed="63"/>
        <rFont val=".ArabicUIText-Regular"/>
      </rPr>
      <t>شيت</t>
    </r>
    <r>
      <rPr>
        <b/>
        <sz val="11"/>
        <color indexed="63"/>
        <rFont val=".SFUIText"/>
      </rPr>
      <t> </t>
    </r>
    <r>
      <rPr>
        <b/>
        <sz val="11"/>
        <color indexed="63"/>
        <rFont val=".ArabicUIText-Regular"/>
      </rPr>
      <t>،</t>
    </r>
    <r>
      <rPr>
        <b/>
        <sz val="11"/>
        <color indexed="63"/>
        <rFont val=".SFUIText"/>
      </rPr>
      <t> </t>
    </r>
    <r>
      <rPr>
        <b/>
        <sz val="11"/>
        <color indexed="63"/>
        <rFont val=".ArabicUIText-Regular"/>
      </rPr>
      <t>روند</t>
    </r>
    <r>
      <rPr>
        <b/>
        <sz val="11"/>
        <color indexed="63"/>
        <rFont val=".SFUIText"/>
      </rPr>
      <t> </t>
    </r>
    <r>
      <rPr>
        <b/>
        <sz val="11"/>
        <color indexed="63"/>
        <rFont val=".ArabicUIText-Regular"/>
      </rPr>
      <t>ورود</t>
    </r>
    <r>
      <rPr>
        <b/>
        <sz val="11"/>
        <color indexed="63"/>
        <rFont val=".SFUIText"/>
      </rPr>
      <t> </t>
    </r>
    <r>
      <rPr>
        <b/>
        <sz val="11"/>
        <color indexed="63"/>
        <rFont val=".ArabicUIText-Regular"/>
      </rPr>
      <t>سرمايه</t>
    </r>
    <r>
      <rPr>
        <b/>
        <sz val="11"/>
        <color indexed="63"/>
        <rFont val=".SFUIText"/>
      </rPr>
      <t> </t>
    </r>
    <r>
      <rPr>
        <b/>
        <sz val="11"/>
        <color indexed="63"/>
        <rFont val=".ArabicUIText-Regular"/>
      </rPr>
      <t>اشخاص</t>
    </r>
    <r>
      <rPr>
        <b/>
        <sz val="11"/>
        <color indexed="63"/>
        <rFont val=".SFUIText"/>
      </rPr>
      <t> </t>
    </r>
    <r>
      <rPr>
        <b/>
        <sz val="11"/>
        <color indexed="63"/>
        <rFont val=".ArabicUIText-Regular"/>
      </rPr>
      <t>حقيقي</t>
    </r>
    <r>
      <rPr>
        <b/>
        <sz val="11"/>
        <color indexed="63"/>
        <rFont val=".SFUIText"/>
      </rPr>
      <t> </t>
    </r>
    <r>
      <rPr>
        <b/>
        <sz val="11"/>
        <color indexed="63"/>
        <rFont val=".ArabicUIText-Regular"/>
      </rPr>
      <t>را</t>
    </r>
    <r>
      <rPr>
        <b/>
        <sz val="11"/>
        <color indexed="63"/>
        <rFont val=".SFUIText"/>
      </rPr>
      <t> </t>
    </r>
    <r>
      <rPr>
        <b/>
        <sz val="11"/>
        <color indexed="63"/>
        <rFont val=".ArabicUIText-Regular"/>
      </rPr>
      <t>مشاهده</t>
    </r>
    <r>
      <rPr>
        <b/>
        <sz val="11"/>
        <color indexed="63"/>
        <rFont val=".SFUIText"/>
      </rPr>
      <t> </t>
    </r>
    <r>
      <rPr>
        <b/>
        <sz val="11"/>
        <color indexed="63"/>
        <rFont val=".ArabicUIText-Regular"/>
      </rPr>
      <t>كنيد</t>
    </r>
    <r>
      <rPr>
        <b/>
        <sz val="11"/>
        <color indexed="63"/>
        <rFont val=".SFUIText"/>
      </rPr>
      <t> </t>
    </r>
  </si>
  <si>
    <r>
      <t>هشيار</t>
    </r>
    <r>
      <rPr>
        <b/>
        <sz val="11"/>
        <color indexed="63"/>
        <rFont val=".SFUIText"/>
      </rPr>
      <t> </t>
    </r>
    <r>
      <rPr>
        <b/>
        <sz val="11"/>
        <color indexed="63"/>
        <rFont val=".ArabicUIText-Regular"/>
      </rPr>
      <t>باشيد</t>
    </r>
    <r>
      <rPr>
        <b/>
        <sz val="11"/>
        <color indexed="63"/>
        <rFont val=".SFUIText"/>
      </rPr>
      <t> </t>
    </r>
    <r>
      <rPr>
        <b/>
        <sz val="11"/>
        <color indexed="63"/>
        <rFont val=".ArabicUIText-Regular"/>
      </rPr>
      <t>اين</t>
    </r>
    <r>
      <rPr>
        <b/>
        <sz val="11"/>
        <color indexed="63"/>
        <rFont val=".SFUIText"/>
      </rPr>
      <t> </t>
    </r>
    <r>
      <rPr>
        <b/>
        <sz val="11"/>
        <color indexed="63"/>
        <rFont val=".ArabicUIText-Regular"/>
      </rPr>
      <t>ريسك</t>
    </r>
    <r>
      <rPr>
        <b/>
        <sz val="11"/>
        <color indexed="63"/>
        <rFont val=".SFUIText"/>
      </rPr>
      <t> </t>
    </r>
    <r>
      <rPr>
        <b/>
        <sz val="11"/>
        <color indexed="63"/>
        <rFont val=".ArabicUIText-Regular"/>
      </rPr>
      <t>را</t>
    </r>
    <r>
      <rPr>
        <b/>
        <sz val="11"/>
        <color indexed="63"/>
        <rFont val=".SFUIText"/>
      </rPr>
      <t> </t>
    </r>
    <r>
      <rPr>
        <b/>
        <sz val="11"/>
        <color indexed="63"/>
        <rFont val=".ArabicUIText-Regular"/>
      </rPr>
      <t>جدي</t>
    </r>
    <r>
      <rPr>
        <b/>
        <sz val="11"/>
        <color indexed="63"/>
        <rFont val=".SFUIText"/>
      </rPr>
      <t> </t>
    </r>
    <r>
      <rPr>
        <b/>
        <sz val="11"/>
        <color indexed="63"/>
        <rFont val=".ArabicUIText-Regular"/>
      </rPr>
      <t>بگيريد</t>
    </r>
    <r>
      <rPr>
        <b/>
        <sz val="11"/>
        <color indexed="63"/>
        <rFont val=".SFUIText"/>
      </rPr>
      <t> </t>
    </r>
  </si>
  <si>
    <r>
      <t>ريسك</t>
    </r>
    <r>
      <rPr>
        <b/>
        <sz val="11"/>
        <color indexed="63"/>
        <rFont val=".SFUIText"/>
      </rPr>
      <t> </t>
    </r>
    <r>
      <rPr>
        <b/>
        <sz val="11"/>
        <color indexed="63"/>
        <rFont val=".ArabicUIText-Regular"/>
      </rPr>
      <t>دوم</t>
    </r>
    <r>
      <rPr>
        <b/>
        <sz val="11"/>
        <color indexed="63"/>
        <rFont val=".SFUIText"/>
      </rPr>
      <t> : </t>
    </r>
    <r>
      <rPr>
        <b/>
        <sz val="11"/>
        <color indexed="63"/>
        <rFont val=".ArabicUIText-Regular"/>
      </rPr>
      <t>ريسك</t>
    </r>
    <r>
      <rPr>
        <b/>
        <sz val="11"/>
        <color indexed="63"/>
        <rFont val=".SFUIText"/>
      </rPr>
      <t> </t>
    </r>
    <r>
      <rPr>
        <b/>
        <sz val="11"/>
        <color indexed="63"/>
        <rFont val=".ArabicUIText-Regular"/>
      </rPr>
      <t>شركتهاي</t>
    </r>
    <r>
      <rPr>
        <b/>
        <sz val="11"/>
        <color indexed="63"/>
        <rFont val=".SFUIText"/>
      </rPr>
      <t> </t>
    </r>
    <r>
      <rPr>
        <b/>
        <sz val="11"/>
        <color indexed="63"/>
        <rFont val=".ArabicUIText-Regular"/>
      </rPr>
      <t>خوب</t>
    </r>
    <r>
      <rPr>
        <b/>
        <sz val="11"/>
        <color indexed="63"/>
        <rFont val=".SFUIText"/>
      </rPr>
      <t> </t>
    </r>
    <r>
      <rPr>
        <b/>
        <sz val="11"/>
        <color indexed="63"/>
        <rFont val=".ArabicUIText-Regular"/>
      </rPr>
      <t>و</t>
    </r>
    <r>
      <rPr>
        <b/>
        <sz val="11"/>
        <color indexed="63"/>
        <rFont val=".SFUIText"/>
      </rPr>
      <t> </t>
    </r>
    <r>
      <rPr>
        <b/>
        <sz val="11"/>
        <color indexed="63"/>
        <rFont val=".ArabicUIText-Regular"/>
      </rPr>
      <t>فاندامنتال</t>
    </r>
    <r>
      <rPr>
        <b/>
        <sz val="11"/>
        <color indexed="63"/>
        <rFont val=".SFUIText"/>
      </rPr>
      <t> </t>
    </r>
    <r>
      <rPr>
        <b/>
        <sz val="11"/>
        <color indexed="63"/>
        <rFont val=".ArabicUIText-Regular"/>
      </rPr>
      <t>محور</t>
    </r>
    <r>
      <rPr>
        <b/>
        <sz val="11"/>
        <color indexed="63"/>
        <rFont val=".SFUIText"/>
      </rPr>
      <t> </t>
    </r>
    <r>
      <rPr>
        <b/>
        <sz val="11"/>
        <color indexed="63"/>
        <rFont val=".ArabicUIText-Regular"/>
      </rPr>
      <t>بورس</t>
    </r>
    <r>
      <rPr>
        <b/>
        <sz val="11"/>
        <color indexed="63"/>
        <rFont val=".SFUIText"/>
      </rPr>
      <t> </t>
    </r>
  </si>
  <si>
    <r>
      <t>رتبه</t>
    </r>
    <r>
      <rPr>
        <b/>
        <sz val="10"/>
        <color indexed="63"/>
        <rFont val=".SFUIText"/>
      </rPr>
      <t> </t>
    </r>
    <r>
      <rPr>
        <b/>
        <sz val="10"/>
        <color indexed="63"/>
        <rFont val=".ArabicUIText-Regular"/>
      </rPr>
      <t>بندي</t>
    </r>
    <r>
      <rPr>
        <b/>
        <sz val="10"/>
        <color indexed="63"/>
        <rFont val=".SFUIText"/>
      </rPr>
      <t> </t>
    </r>
    <r>
      <rPr>
        <b/>
        <sz val="10"/>
        <color indexed="63"/>
        <rFont val=".ArabicUIText-Regular"/>
      </rPr>
      <t>شركتها</t>
    </r>
    <r>
      <rPr>
        <b/>
        <sz val="10"/>
        <color indexed="63"/>
        <rFont val=".SFUIText"/>
      </rPr>
      <t> </t>
    </r>
    <r>
      <rPr>
        <b/>
        <sz val="10"/>
        <color indexed="63"/>
        <rFont val=".ArabicUIText-Regular"/>
      </rPr>
      <t>فقط</t>
    </r>
    <r>
      <rPr>
        <b/>
        <sz val="10"/>
        <color indexed="63"/>
        <rFont val=".SFUIText"/>
      </rPr>
      <t> </t>
    </r>
    <r>
      <rPr>
        <b/>
        <sz val="10"/>
        <color indexed="63"/>
        <rFont val=".ArabicUIText-Regular"/>
      </rPr>
      <t>نشان</t>
    </r>
    <r>
      <rPr>
        <b/>
        <sz val="10"/>
        <color indexed="63"/>
        <rFont val=".SFUIText"/>
      </rPr>
      <t> </t>
    </r>
    <r>
      <rPr>
        <b/>
        <sz val="10"/>
        <color indexed="63"/>
        <rFont val=".ArabicUIText-Regular"/>
      </rPr>
      <t>مي</t>
    </r>
    <r>
      <rPr>
        <b/>
        <sz val="10"/>
        <color indexed="63"/>
        <rFont val=".SFUIText"/>
      </rPr>
      <t> </t>
    </r>
    <r>
      <rPr>
        <b/>
        <sz val="10"/>
        <color indexed="63"/>
        <rFont val=".ArabicUIText-Regular"/>
      </rPr>
      <t>دهد</t>
    </r>
    <r>
      <rPr>
        <b/>
        <sz val="10"/>
        <color indexed="63"/>
        <rFont val=".SFUIText"/>
      </rPr>
      <t> </t>
    </r>
    <r>
      <rPr>
        <b/>
        <sz val="10"/>
        <color indexed="63"/>
        <rFont val=".ArabicUIText-Regular"/>
      </rPr>
      <t>بهترين</t>
    </r>
    <r>
      <rPr>
        <b/>
        <sz val="10"/>
        <color indexed="63"/>
        <rFont val=".SFUIText"/>
      </rPr>
      <t> </t>
    </r>
    <r>
      <rPr>
        <b/>
        <sz val="10"/>
        <color indexed="63"/>
        <rFont val=".ArabicUIText-Regular"/>
      </rPr>
      <t>شركتهاي</t>
    </r>
    <r>
      <rPr>
        <b/>
        <sz val="10"/>
        <color indexed="63"/>
        <rFont val=".SFUIText"/>
      </rPr>
      <t> </t>
    </r>
    <r>
      <rPr>
        <b/>
        <sz val="10"/>
        <color indexed="63"/>
        <rFont val=".ArabicUIText-Regular"/>
      </rPr>
      <t>بورسي</t>
    </r>
    <r>
      <rPr>
        <b/>
        <sz val="10"/>
        <color indexed="63"/>
        <rFont val=".SFUIText"/>
      </rPr>
      <t> </t>
    </r>
    <r>
      <rPr>
        <b/>
        <sz val="10"/>
        <color indexed="63"/>
        <rFont val=".ArabicUIText-Regular"/>
      </rPr>
      <t>كدامند</t>
    </r>
    <r>
      <rPr>
        <b/>
        <sz val="10"/>
        <color indexed="63"/>
        <rFont val=".SFUIText"/>
      </rPr>
      <t> </t>
    </r>
    <r>
      <rPr>
        <b/>
        <sz val="10"/>
        <color indexed="63"/>
        <rFont val=".ArabicUIText-Regular"/>
      </rPr>
      <t>؟</t>
    </r>
    <r>
      <rPr>
        <b/>
        <sz val="10"/>
        <color indexed="63"/>
        <rFont val=".SFUIText"/>
      </rPr>
      <t> </t>
    </r>
    <r>
      <rPr>
        <b/>
        <sz val="10"/>
        <color indexed="63"/>
        <rFont val=".ArabicUIText-Regular"/>
      </rPr>
      <t>اما</t>
    </r>
    <r>
      <rPr>
        <b/>
        <sz val="10"/>
        <color indexed="63"/>
        <rFont val=".SFUIText"/>
      </rPr>
      <t> </t>
    </r>
    <r>
      <rPr>
        <b/>
        <sz val="10"/>
        <color indexed="63"/>
        <rFont val=".ArabicUIText-Regular"/>
      </rPr>
      <t>اين</t>
    </r>
    <r>
      <rPr>
        <b/>
        <sz val="10"/>
        <color indexed="63"/>
        <rFont val=".SFUIText"/>
      </rPr>
      <t> </t>
    </r>
    <r>
      <rPr>
        <b/>
        <sz val="10"/>
        <color indexed="63"/>
        <rFont val=".ArabicUIText-Regular"/>
      </rPr>
      <t>نشان</t>
    </r>
    <r>
      <rPr>
        <b/>
        <sz val="10"/>
        <color indexed="63"/>
        <rFont val=".SFUIText"/>
      </rPr>
      <t> </t>
    </r>
    <r>
      <rPr>
        <b/>
        <sz val="10"/>
        <color indexed="63"/>
        <rFont val=".ArabicUIText-Regular"/>
      </rPr>
      <t>نمي</t>
    </r>
    <r>
      <rPr>
        <b/>
        <sz val="10"/>
        <color indexed="63"/>
        <rFont val=".SFUIText"/>
      </rPr>
      <t> </t>
    </r>
    <r>
      <rPr>
        <b/>
        <sz val="10"/>
        <color indexed="63"/>
        <rFont val=".ArabicUIText-Regular"/>
      </rPr>
      <t>دهد</t>
    </r>
    <r>
      <rPr>
        <b/>
        <sz val="10"/>
        <color indexed="63"/>
        <rFont val=".SFUIText"/>
      </rPr>
      <t> </t>
    </r>
    <r>
      <rPr>
        <b/>
        <sz val="10"/>
        <color indexed="63"/>
        <rFont val=".ArabicUIText-Regular"/>
      </rPr>
      <t>كه</t>
    </r>
    <r>
      <rPr>
        <b/>
        <sz val="10"/>
        <color indexed="63"/>
        <rFont val=".SFUIText"/>
      </rPr>
      <t> </t>
    </r>
    <r>
      <rPr>
        <b/>
        <sz val="10"/>
        <color indexed="63"/>
        <rFont val=".ArabicUIText-Regular"/>
      </rPr>
      <t>حتي</t>
    </r>
    <r>
      <rPr>
        <b/>
        <sz val="10"/>
        <color indexed="63"/>
        <rFont val=".SFUIText"/>
      </rPr>
      <t> </t>
    </r>
    <r>
      <rPr>
        <b/>
        <sz val="10"/>
        <color indexed="63"/>
        <rFont val=".ArabicUIText-Regular"/>
      </rPr>
      <t>بهترين</t>
    </r>
    <r>
      <rPr>
        <b/>
        <sz val="10"/>
        <color indexed="63"/>
        <rFont val=".SFUIText"/>
      </rPr>
      <t> </t>
    </r>
    <r>
      <rPr>
        <b/>
        <sz val="10"/>
        <color indexed="63"/>
        <rFont val=".ArabicUIText-Regular"/>
      </rPr>
      <t>شركت</t>
    </r>
    <r>
      <rPr>
        <b/>
        <sz val="10"/>
        <color indexed="63"/>
        <rFont val=".SFUIText"/>
      </rPr>
      <t> </t>
    </r>
    <r>
      <rPr>
        <b/>
        <sz val="10"/>
        <color indexed="63"/>
        <rFont val=".ArabicUIText-Regular"/>
      </rPr>
      <t>بورسي</t>
    </r>
    <r>
      <rPr>
        <b/>
        <sz val="10"/>
        <color indexed="63"/>
        <rFont val=".SFUIText"/>
      </rPr>
      <t> </t>
    </r>
    <r>
      <rPr>
        <b/>
        <sz val="10"/>
        <color indexed="63"/>
        <rFont val=".ArabicUIText-Regular"/>
      </rPr>
      <t>در</t>
    </r>
    <r>
      <rPr>
        <b/>
        <sz val="10"/>
        <color indexed="63"/>
        <rFont val=".SFUIText"/>
      </rPr>
      <t> </t>
    </r>
    <r>
      <rPr>
        <b/>
        <sz val="10"/>
        <color indexed="63"/>
        <rFont val=".ArabicUIText-Regular"/>
      </rPr>
      <t>رتبه</t>
    </r>
    <r>
      <rPr>
        <b/>
        <sz val="10"/>
        <color indexed="63"/>
        <rFont val=".SFUIText"/>
      </rPr>
      <t> </t>
    </r>
    <r>
      <rPr>
        <b/>
        <sz val="10"/>
        <color indexed="63"/>
        <rFont val=".ArabicUIText-Regular"/>
      </rPr>
      <t>بندي</t>
    </r>
    <r>
      <rPr>
        <b/>
        <sz val="10"/>
        <color indexed="63"/>
        <rFont val=".SFUIText"/>
      </rPr>
      <t> </t>
    </r>
    <r>
      <rPr>
        <b/>
        <sz val="10"/>
        <color indexed="63"/>
        <rFont val=".ArabicUIText-Regular"/>
      </rPr>
      <t>هفته</t>
    </r>
    <r>
      <rPr>
        <b/>
        <sz val="10"/>
        <color indexed="63"/>
        <rFont val=".SFUIText"/>
      </rPr>
      <t> </t>
    </r>
    <r>
      <rPr>
        <b/>
        <sz val="10"/>
        <color indexed="63"/>
        <rFont val=".ArabicUIText-Regular"/>
      </rPr>
      <t>،</t>
    </r>
    <r>
      <rPr>
        <b/>
        <sz val="10"/>
        <color indexed="63"/>
        <rFont val=".SFUIText"/>
      </rPr>
      <t> </t>
    </r>
    <r>
      <rPr>
        <b/>
        <sz val="10"/>
        <color indexed="63"/>
        <rFont val=".ArabicUIText-Regular"/>
      </rPr>
      <t>ارزش</t>
    </r>
    <r>
      <rPr>
        <b/>
        <sz val="10"/>
        <color indexed="63"/>
        <rFont val=".SFUIText"/>
      </rPr>
      <t> </t>
    </r>
    <r>
      <rPr>
        <b/>
        <sz val="10"/>
        <color indexed="63"/>
        <rFont val=".ArabicUIText-Regular"/>
      </rPr>
      <t>سهام</t>
    </r>
    <r>
      <rPr>
        <b/>
        <sz val="10"/>
        <color indexed="63"/>
        <rFont val=".SFUIText"/>
      </rPr>
      <t> </t>
    </r>
    <r>
      <rPr>
        <b/>
        <sz val="10"/>
        <color indexed="63"/>
        <rFont val=".ArabicUIText-Regular"/>
      </rPr>
      <t>آن</t>
    </r>
    <r>
      <rPr>
        <b/>
        <sz val="10"/>
        <color indexed="63"/>
        <rFont val=".SFUIText"/>
      </rPr>
      <t> </t>
    </r>
    <r>
      <rPr>
        <b/>
        <sz val="10"/>
        <color indexed="63"/>
        <rFont val=".ArabicUIText-Regular"/>
      </rPr>
      <t>كاهش</t>
    </r>
    <r>
      <rPr>
        <b/>
        <sz val="10"/>
        <color indexed="63"/>
        <rFont val=".SFUIText"/>
      </rPr>
      <t> </t>
    </r>
    <r>
      <rPr>
        <b/>
        <sz val="10"/>
        <color indexed="63"/>
        <rFont val=".ArabicUIText-Regular"/>
      </rPr>
      <t>نمي</t>
    </r>
    <r>
      <rPr>
        <b/>
        <sz val="10"/>
        <color indexed="63"/>
        <rFont val=".SFUIText"/>
      </rPr>
      <t> </t>
    </r>
    <r>
      <rPr>
        <b/>
        <sz val="10"/>
        <color indexed="63"/>
        <rFont val=".ArabicUIText-Regular"/>
      </rPr>
      <t>يابد</t>
    </r>
    <r>
      <rPr>
        <b/>
        <sz val="10"/>
        <color indexed="63"/>
        <rFont val=".SFUIText"/>
      </rPr>
      <t> </t>
    </r>
    <r>
      <rPr>
        <b/>
        <sz val="10"/>
        <color indexed="63"/>
        <rFont val=".ArabicUIText-Regular"/>
      </rPr>
      <t>،</t>
    </r>
    <r>
      <rPr>
        <b/>
        <sz val="10"/>
        <color indexed="63"/>
        <rFont val=".SFUIText"/>
      </rPr>
      <t> </t>
    </r>
    <r>
      <rPr>
        <b/>
        <sz val="10"/>
        <color indexed="63"/>
        <rFont val=".ArabicUIText-Regular"/>
      </rPr>
      <t>علاوه</t>
    </r>
    <r>
      <rPr>
        <b/>
        <sz val="10"/>
        <color indexed="63"/>
        <rFont val=".SFUIText"/>
      </rPr>
      <t> </t>
    </r>
    <r>
      <rPr>
        <b/>
        <sz val="10"/>
        <color indexed="63"/>
        <rFont val=".ArabicUIText-Regular"/>
      </rPr>
      <t>بر</t>
    </r>
    <r>
      <rPr>
        <b/>
        <sz val="10"/>
        <color indexed="63"/>
        <rFont val=".SFUIText"/>
      </rPr>
      <t> </t>
    </r>
    <r>
      <rPr>
        <b/>
        <sz val="10"/>
        <color indexed="63"/>
        <rFont val=".ArabicUIText-Regular"/>
      </rPr>
      <t>رتبه</t>
    </r>
    <r>
      <rPr>
        <b/>
        <sz val="10"/>
        <color indexed="63"/>
        <rFont val=".SFUIText"/>
      </rPr>
      <t> </t>
    </r>
    <r>
      <rPr>
        <b/>
        <sz val="10"/>
        <color indexed="63"/>
        <rFont val=".ArabicUIText-Regular"/>
      </rPr>
      <t>بندي</t>
    </r>
    <r>
      <rPr>
        <b/>
        <sz val="10"/>
        <color indexed="63"/>
        <rFont val=".SFUIText"/>
      </rPr>
      <t> </t>
    </r>
    <r>
      <rPr>
        <b/>
        <sz val="10"/>
        <color indexed="63"/>
        <rFont val=".ArabicUIText-Regular"/>
      </rPr>
      <t>بايد</t>
    </r>
    <r>
      <rPr>
        <b/>
        <sz val="10"/>
        <color indexed="63"/>
        <rFont val=".SFUIText"/>
      </rPr>
      <t> </t>
    </r>
    <r>
      <rPr>
        <b/>
        <sz val="10"/>
        <color indexed="63"/>
        <rFont val=".ArabicUIText-Regular"/>
      </rPr>
      <t>به</t>
    </r>
    <r>
      <rPr>
        <b/>
        <sz val="10"/>
        <color indexed="63"/>
        <rFont val=".SFUIText"/>
      </rPr>
      <t> </t>
    </r>
    <r>
      <rPr>
        <b/>
        <sz val="10"/>
        <color indexed="63"/>
        <rFont val=".ArabicUIText-Regular"/>
      </rPr>
      <t>بقيه</t>
    </r>
    <r>
      <rPr>
        <b/>
        <sz val="10"/>
        <color indexed="63"/>
        <rFont val=".SFUIText"/>
      </rPr>
      <t> </t>
    </r>
    <r>
      <rPr>
        <b/>
        <sz val="10"/>
        <color indexed="63"/>
        <rFont val=".ArabicUIText-Regular"/>
      </rPr>
      <t>ريسك</t>
    </r>
    <r>
      <rPr>
        <b/>
        <sz val="10"/>
        <color indexed="63"/>
        <rFont val=".SFUIText"/>
      </rPr>
      <t> </t>
    </r>
    <r>
      <rPr>
        <b/>
        <sz val="10"/>
        <color indexed="63"/>
        <rFont val=".ArabicUIText-Regular"/>
      </rPr>
      <t>ها</t>
    </r>
    <r>
      <rPr>
        <b/>
        <sz val="10"/>
        <color indexed="63"/>
        <rFont val=".SFUIText"/>
      </rPr>
      <t> </t>
    </r>
    <r>
      <rPr>
        <b/>
        <sz val="10"/>
        <color indexed="63"/>
        <rFont val=".ArabicUIText-Regular"/>
      </rPr>
      <t>توجه</t>
    </r>
    <r>
      <rPr>
        <b/>
        <sz val="10"/>
        <color indexed="63"/>
        <rFont val=".SFUIText"/>
      </rPr>
      <t> </t>
    </r>
    <r>
      <rPr>
        <b/>
        <sz val="10"/>
        <color indexed="63"/>
        <rFont val=".ArabicUIText-Regular"/>
      </rPr>
      <t>كرد</t>
    </r>
    <r>
      <rPr>
        <b/>
        <sz val="10"/>
        <color indexed="63"/>
        <rFont val=".SFUIText"/>
      </rPr>
      <t> </t>
    </r>
  </si>
  <si>
    <t> مهم ترين ريسك كه ارزش سهام را تهديد مي كند ، ريسك كاهش ورود سرمايه اشخاص حقيقي به بورس است اگر روند رو به افزايش اشخاص حقيقي به بورس تداوم نيابد ريزش اجتناب ناپذير است و اگر روند صعودي باشد افزايش ارزش سهام ادامه خواهد داشت </t>
  </si>
  <si>
    <t>تحلیل این هفته بیست و سوم شهریور نود وهشت</t>
  </si>
  <si>
    <t>دو ریسک را عنایت داشته باشید و آن را هشدار ریسکی تلقی کنید</t>
  </si>
  <si>
    <t>ریسک توافق نیم بند رو به رشد است و در صورت توافق بر ارزش سهام تاثیرگزارخواهد بود</t>
  </si>
  <si>
    <r>
      <t>ریسک</t>
    </r>
    <r>
      <rPr>
        <b/>
        <sz val="16"/>
        <color indexed="63"/>
        <rFont val=".SFUIText"/>
      </rPr>
      <t> </t>
    </r>
    <r>
      <rPr>
        <b/>
        <sz val="16"/>
        <color indexed="63"/>
        <rFont val=".ArabicUIText-Regular"/>
      </rPr>
      <t>نوسان</t>
    </r>
    <r>
      <rPr>
        <b/>
        <sz val="16"/>
        <color indexed="63"/>
        <rFont val=".SFUIText"/>
      </rPr>
      <t> </t>
    </r>
    <r>
      <rPr>
        <b/>
        <sz val="16"/>
        <color indexed="63"/>
        <rFont val=".ArabicUIText-Regular"/>
      </rPr>
      <t>گیری</t>
    </r>
    <r>
      <rPr>
        <b/>
        <sz val="16"/>
        <color indexed="63"/>
        <rFont val=".SFUIText"/>
      </rPr>
      <t> </t>
    </r>
    <r>
      <rPr>
        <b/>
        <sz val="16"/>
        <color indexed="63"/>
        <rFont val=".ArabicUIText-Regular"/>
      </rPr>
      <t>موفق</t>
    </r>
    <r>
      <rPr>
        <b/>
        <sz val="16"/>
        <color indexed="63"/>
        <rFont val=".SFUIText"/>
      </rPr>
      <t> </t>
    </r>
    <r>
      <rPr>
        <b/>
        <sz val="16"/>
        <color indexed="63"/>
        <rFont val=".ArabicUIText-Regular"/>
      </rPr>
      <t>از</t>
    </r>
    <r>
      <rPr>
        <b/>
        <sz val="16"/>
        <color indexed="63"/>
        <rFont val=".SFUIText"/>
      </rPr>
      <t> </t>
    </r>
    <r>
      <rPr>
        <b/>
        <sz val="16"/>
        <color indexed="63"/>
        <rFont val=".ArabicUIText-Regular"/>
      </rPr>
      <t>بازار</t>
    </r>
    <r>
      <rPr>
        <b/>
        <sz val="16"/>
        <color indexed="63"/>
        <rFont val=".SFUIText"/>
      </rPr>
      <t> </t>
    </r>
  </si>
  <si>
    <r>
      <t>فرمول</t>
    </r>
    <r>
      <rPr>
        <b/>
        <sz val="16"/>
        <color indexed="10"/>
        <rFont val=".SFUIText"/>
      </rPr>
      <t> </t>
    </r>
    <r>
      <rPr>
        <b/>
        <sz val="16"/>
        <color indexed="10"/>
        <rFont val=".ArabicUIText-Regular"/>
      </rPr>
      <t>موفقیت</t>
    </r>
    <r>
      <rPr>
        <b/>
        <sz val="16"/>
        <color indexed="10"/>
        <rFont val=".SFUIText"/>
      </rPr>
      <t> </t>
    </r>
    <r>
      <rPr>
        <b/>
        <sz val="16"/>
        <color indexed="10"/>
        <rFont val=".ArabicUIText-Regular"/>
      </rPr>
      <t>در</t>
    </r>
    <r>
      <rPr>
        <b/>
        <sz val="16"/>
        <color indexed="10"/>
        <rFont val=".SFUIText"/>
      </rPr>
      <t> </t>
    </r>
    <r>
      <rPr>
        <b/>
        <sz val="16"/>
        <color indexed="10"/>
        <rFont val=".ArabicUIText-Regular"/>
      </rPr>
      <t>بازار</t>
    </r>
    <r>
      <rPr>
        <b/>
        <sz val="16"/>
        <color indexed="10"/>
        <rFont val=".SFUIText"/>
      </rPr>
      <t> </t>
    </r>
    <r>
      <rPr>
        <b/>
        <sz val="16"/>
        <color indexed="10"/>
        <rFont val=".ArabicUIText-Regular"/>
      </rPr>
      <t>برای</t>
    </r>
    <r>
      <rPr>
        <b/>
        <sz val="16"/>
        <color indexed="10"/>
        <rFont val=".SFUIText"/>
      </rPr>
      <t> </t>
    </r>
    <r>
      <rPr>
        <b/>
        <sz val="16"/>
        <color indexed="10"/>
        <rFont val=".ArabicUIText-Regular"/>
      </rPr>
      <t>نوسان</t>
    </r>
    <r>
      <rPr>
        <b/>
        <sz val="16"/>
        <color indexed="10"/>
        <rFont val=".SFUIText"/>
      </rPr>
      <t> </t>
    </r>
    <r>
      <rPr>
        <b/>
        <sz val="16"/>
        <color indexed="10"/>
        <rFont val=".ArabicUIText-Regular"/>
      </rPr>
      <t>گیران</t>
    </r>
    <r>
      <rPr>
        <b/>
        <sz val="16"/>
        <color indexed="10"/>
        <rFont val=".SFUIText"/>
      </rPr>
      <t> </t>
    </r>
  </si>
  <si>
    <r>
      <t>شکار</t>
    </r>
    <r>
      <rPr>
        <b/>
        <sz val="12"/>
        <color indexed="63"/>
        <rFont val=".SFUIText"/>
      </rPr>
      <t> </t>
    </r>
    <r>
      <rPr>
        <b/>
        <sz val="12"/>
        <color indexed="63"/>
        <rFont val=".ArabicUIText-Regular"/>
      </rPr>
      <t>دقیق</t>
    </r>
    <r>
      <rPr>
        <b/>
        <sz val="12"/>
        <color indexed="63"/>
        <rFont val=".SFUIText"/>
      </rPr>
      <t> </t>
    </r>
    <r>
      <rPr>
        <b/>
        <sz val="12"/>
        <color indexed="63"/>
        <rFont val=".ArabicUIText-Regular"/>
      </rPr>
      <t>ترین</t>
    </r>
    <r>
      <rPr>
        <b/>
        <sz val="12"/>
        <color indexed="63"/>
        <rFont val=".SFUIText"/>
      </rPr>
      <t> </t>
    </r>
    <r>
      <rPr>
        <b/>
        <sz val="12"/>
        <color indexed="63"/>
        <rFont val=".ArabicUIText-Regular"/>
      </rPr>
      <t>نقاط</t>
    </r>
    <r>
      <rPr>
        <b/>
        <sz val="12"/>
        <color indexed="63"/>
        <rFont val=".SFUIText"/>
      </rPr>
      <t> </t>
    </r>
    <r>
      <rPr>
        <b/>
        <sz val="12"/>
        <color indexed="63"/>
        <rFont val=".ArabicUIText-Regular"/>
      </rPr>
      <t>ورود</t>
    </r>
    <r>
      <rPr>
        <b/>
        <sz val="12"/>
        <color indexed="63"/>
        <rFont val=".SFUIText"/>
      </rPr>
      <t> </t>
    </r>
    <r>
      <rPr>
        <b/>
        <sz val="12"/>
        <color indexed="63"/>
        <rFont val=".ArabicUIText-Regular"/>
      </rPr>
      <t>به</t>
    </r>
    <r>
      <rPr>
        <b/>
        <sz val="12"/>
        <color indexed="63"/>
        <rFont val=".SFUIText"/>
      </rPr>
      <t> </t>
    </r>
    <r>
      <rPr>
        <b/>
        <sz val="12"/>
        <color indexed="63"/>
        <rFont val=".ArabicUIText-Regular"/>
      </rPr>
      <t>بازار</t>
    </r>
    <r>
      <rPr>
        <b/>
        <sz val="12"/>
        <color indexed="63"/>
        <rFont val=".SFUIText"/>
      </rPr>
      <t> </t>
    </r>
    <r>
      <rPr>
        <b/>
        <sz val="12"/>
        <color indexed="63"/>
        <rFont val=".ArabicUIText-Regular"/>
      </rPr>
      <t>های</t>
    </r>
    <r>
      <rPr>
        <b/>
        <sz val="12"/>
        <color indexed="63"/>
        <rFont val=".SFUIText"/>
      </rPr>
      <t> </t>
    </r>
    <r>
      <rPr>
        <b/>
        <sz val="12"/>
        <color indexed="63"/>
        <rFont val=".ArabicUIText-Regular"/>
      </rPr>
      <t>حبابی</t>
    </r>
    <r>
      <rPr>
        <b/>
        <sz val="12"/>
        <color indexed="63"/>
        <rFont val=".SFUIText"/>
      </rPr>
      <t> </t>
    </r>
    <r>
      <rPr>
        <b/>
        <sz val="12"/>
        <color indexed="63"/>
        <rFont val=".ArabicUIText-Regular"/>
      </rPr>
      <t>و</t>
    </r>
    <r>
      <rPr>
        <b/>
        <sz val="12"/>
        <color indexed="63"/>
        <rFont val=".SFUIText"/>
      </rPr>
      <t> </t>
    </r>
    <r>
      <rPr>
        <b/>
        <sz val="12"/>
        <color indexed="63"/>
        <rFont val=".ArabicUIText-Regular"/>
      </rPr>
      <t>دقیق</t>
    </r>
    <r>
      <rPr>
        <b/>
        <sz val="12"/>
        <color indexed="63"/>
        <rFont val=".SFUIText"/>
      </rPr>
      <t> </t>
    </r>
    <r>
      <rPr>
        <b/>
        <sz val="12"/>
        <color indexed="63"/>
        <rFont val=".ArabicUIText-Regular"/>
      </rPr>
      <t>ترین</t>
    </r>
    <r>
      <rPr>
        <b/>
        <sz val="12"/>
        <color indexed="63"/>
        <rFont val=".SFUIText"/>
      </rPr>
      <t> </t>
    </r>
    <r>
      <rPr>
        <b/>
        <sz val="12"/>
        <color indexed="63"/>
        <rFont val=".ArabicUIText-Regular"/>
      </rPr>
      <t>نقاط</t>
    </r>
    <r>
      <rPr>
        <b/>
        <sz val="12"/>
        <color indexed="63"/>
        <rFont val=".SFUIText"/>
      </rPr>
      <t> </t>
    </r>
    <r>
      <rPr>
        <b/>
        <sz val="12"/>
        <color indexed="63"/>
        <rFont val=".ArabicUIText-Regular"/>
      </rPr>
      <t>خروج</t>
    </r>
    <r>
      <rPr>
        <b/>
        <sz val="12"/>
        <color indexed="63"/>
        <rFont val=".SFUIText"/>
      </rPr>
      <t> </t>
    </r>
    <r>
      <rPr>
        <b/>
        <sz val="12"/>
        <color indexed="63"/>
        <rFont val=".ArabicUIText-Regular"/>
      </rPr>
      <t>،</t>
    </r>
    <r>
      <rPr>
        <b/>
        <sz val="12"/>
        <color indexed="63"/>
        <rFont val=".SFUIText"/>
      </rPr>
      <t> </t>
    </r>
    <r>
      <rPr>
        <b/>
        <sz val="12"/>
        <color indexed="63"/>
        <rFont val=".ArabicUIText-Regular"/>
      </rPr>
      <t>شرط</t>
    </r>
    <r>
      <rPr>
        <b/>
        <sz val="12"/>
        <color indexed="63"/>
        <rFont val=".SFUIText"/>
      </rPr>
      <t> </t>
    </r>
    <r>
      <rPr>
        <b/>
        <sz val="12"/>
        <color indexed="63"/>
        <rFont val=".ArabicUIText-Regular"/>
      </rPr>
      <t>موفقیت</t>
    </r>
    <r>
      <rPr>
        <b/>
        <sz val="12"/>
        <color indexed="63"/>
        <rFont val=".SFUIText"/>
      </rPr>
      <t> </t>
    </r>
    <r>
      <rPr>
        <b/>
        <sz val="12"/>
        <color indexed="63"/>
        <rFont val=".ArabicUIText-Regular"/>
      </rPr>
      <t>در</t>
    </r>
    <r>
      <rPr>
        <b/>
        <sz val="12"/>
        <color indexed="63"/>
        <rFont val=".SFUIText"/>
      </rPr>
      <t> </t>
    </r>
    <r>
      <rPr>
        <b/>
        <sz val="12"/>
        <color indexed="63"/>
        <rFont val=".ArabicUIText-Regular"/>
      </rPr>
      <t>بازار</t>
    </r>
    <r>
      <rPr>
        <b/>
        <sz val="12"/>
        <color indexed="63"/>
        <rFont val=".SFUIText"/>
      </rPr>
      <t> </t>
    </r>
    <r>
      <rPr>
        <b/>
        <sz val="12"/>
        <color indexed="63"/>
        <rFont val=".ArabicUIText-Regular"/>
      </rPr>
      <t>های</t>
    </r>
    <r>
      <rPr>
        <b/>
        <sz val="12"/>
        <color indexed="63"/>
        <rFont val=".SFUIText"/>
      </rPr>
      <t> </t>
    </r>
    <r>
      <rPr>
        <b/>
        <sz val="12"/>
        <color indexed="63"/>
        <rFont val=".ArabicUIText-Regular"/>
      </rPr>
      <t>حبابی</t>
    </r>
    <r>
      <rPr>
        <b/>
        <sz val="12"/>
        <color indexed="63"/>
        <rFont val=".SFUIText"/>
      </rPr>
      <t> </t>
    </r>
    <r>
      <rPr>
        <b/>
        <sz val="12"/>
        <color indexed="63"/>
        <rFont val=".ArabicUIText-Regular"/>
      </rPr>
      <t>است</t>
    </r>
    <r>
      <rPr>
        <b/>
        <sz val="12"/>
        <color indexed="63"/>
        <rFont val=".SFUIText"/>
      </rPr>
      <t> </t>
    </r>
  </si>
  <si>
    <r>
      <t>ماندن</t>
    </r>
    <r>
      <rPr>
        <b/>
        <sz val="12"/>
        <color indexed="63"/>
        <rFont val=".SFUIText"/>
      </rPr>
      <t> </t>
    </r>
    <r>
      <rPr>
        <b/>
        <sz val="12"/>
        <color indexed="63"/>
        <rFont val=".ArabicUIText-Regular"/>
      </rPr>
      <t>در</t>
    </r>
    <r>
      <rPr>
        <b/>
        <sz val="12"/>
        <color indexed="63"/>
        <rFont val=".SFUIText"/>
      </rPr>
      <t> </t>
    </r>
    <r>
      <rPr>
        <b/>
        <sz val="12"/>
        <color indexed="63"/>
        <rFont val=".ArabicUIText-Regular"/>
      </rPr>
      <t>بازار</t>
    </r>
    <r>
      <rPr>
        <b/>
        <sz val="12"/>
        <color indexed="63"/>
        <rFont val=".SFUIText"/>
      </rPr>
      <t> </t>
    </r>
    <r>
      <rPr>
        <b/>
        <sz val="12"/>
        <color indexed="63"/>
        <rFont val=".ArabicUIText-Regular"/>
      </rPr>
      <t>حبابی</t>
    </r>
    <r>
      <rPr>
        <b/>
        <sz val="12"/>
        <color indexed="63"/>
        <rFont val=".SFUIText"/>
      </rPr>
      <t> </t>
    </r>
    <r>
      <rPr>
        <b/>
        <sz val="12"/>
        <color indexed="63"/>
        <rFont val=".ArabicUIText-Regular"/>
      </rPr>
      <t>تا</t>
    </r>
    <r>
      <rPr>
        <b/>
        <sz val="12"/>
        <color indexed="63"/>
        <rFont val=".SFUIText"/>
      </rPr>
      <t> </t>
    </r>
    <r>
      <rPr>
        <b/>
        <sz val="12"/>
        <color indexed="63"/>
        <rFont val=".ArabicUIText-Regular"/>
      </rPr>
      <t>لحظه</t>
    </r>
    <r>
      <rPr>
        <b/>
        <sz val="12"/>
        <color indexed="63"/>
        <rFont val=".SFUIText"/>
      </rPr>
      <t> </t>
    </r>
    <r>
      <rPr>
        <b/>
        <sz val="12"/>
        <color indexed="63"/>
        <rFont val=".ArabicUIText-Regular"/>
      </rPr>
      <t>سقوط</t>
    </r>
    <r>
      <rPr>
        <b/>
        <sz val="12"/>
        <color indexed="63"/>
        <rFont val=".SFUIText"/>
      </rPr>
      <t> </t>
    </r>
    <r>
      <rPr>
        <b/>
        <sz val="12"/>
        <color indexed="63"/>
        <rFont val=".ArabicUIText-Regular"/>
      </rPr>
      <t>بازار،</t>
    </r>
    <r>
      <rPr>
        <b/>
        <sz val="12"/>
        <color indexed="63"/>
        <rFont val=".SFUIText"/>
      </rPr>
      <t>  </t>
    </r>
    <r>
      <rPr>
        <b/>
        <sz val="12"/>
        <color indexed="63"/>
        <rFont val=".ArabicUIText-Regular"/>
      </rPr>
      <t>استراتژی</t>
    </r>
    <r>
      <rPr>
        <b/>
        <sz val="12"/>
        <color indexed="63"/>
        <rFont val=".SFUIText"/>
      </rPr>
      <t> </t>
    </r>
    <r>
      <rPr>
        <b/>
        <sz val="12"/>
        <color indexed="63"/>
        <rFont val=".ArabicUIText-Regular"/>
      </rPr>
      <t>غلطی</t>
    </r>
    <r>
      <rPr>
        <b/>
        <sz val="12"/>
        <color indexed="63"/>
        <rFont val=".SFUIText"/>
      </rPr>
      <t> </t>
    </r>
    <r>
      <rPr>
        <b/>
        <sz val="12"/>
        <color indexed="63"/>
        <rFont val=".ArabicUIText-Regular"/>
      </rPr>
      <t>است</t>
    </r>
    <r>
      <rPr>
        <b/>
        <sz val="12"/>
        <color indexed="63"/>
        <rFont val=".SFUIText"/>
      </rPr>
      <t> </t>
    </r>
  </si>
  <si>
    <t>تجربه ارز نشان داده موفق ترین ها کسانی بودند که مدام به بازار ورود کرده و سپس خارج شدند</t>
  </si>
  <si>
    <r>
      <t> </t>
    </r>
    <r>
      <rPr>
        <b/>
        <sz val="10"/>
        <color indexed="63"/>
        <rFont val=".ArabicUIText-Regular"/>
      </rPr>
      <t>کسی</t>
    </r>
    <r>
      <rPr>
        <b/>
        <sz val="10"/>
        <color indexed="63"/>
        <rFont val=".SFUIText"/>
      </rPr>
      <t> </t>
    </r>
    <r>
      <rPr>
        <b/>
        <sz val="10"/>
        <color indexed="63"/>
        <rFont val=".ArabicUIText-Regular"/>
      </rPr>
      <t>که</t>
    </r>
    <r>
      <rPr>
        <b/>
        <sz val="10"/>
        <color indexed="63"/>
        <rFont val=".SFUIText"/>
      </rPr>
      <t> </t>
    </r>
    <r>
      <rPr>
        <b/>
        <sz val="10"/>
        <color indexed="63"/>
        <rFont val=".ArabicUIText-Regular"/>
      </rPr>
      <t>در</t>
    </r>
    <r>
      <rPr>
        <b/>
        <sz val="10"/>
        <color indexed="63"/>
        <rFont val=".SFUIText"/>
      </rPr>
      <t> </t>
    </r>
    <r>
      <rPr>
        <b/>
        <sz val="10"/>
        <color indexed="63"/>
        <rFont val=".ArabicUIText-Regular"/>
      </rPr>
      <t>دی</t>
    </r>
    <r>
      <rPr>
        <b/>
        <sz val="10"/>
        <color indexed="63"/>
        <rFont val=".SFUIText"/>
      </rPr>
      <t> </t>
    </r>
    <r>
      <rPr>
        <b/>
        <sz val="10"/>
        <color indexed="63"/>
        <rFont val=".ArabicUIText-Regular"/>
      </rPr>
      <t>ماه</t>
    </r>
    <r>
      <rPr>
        <b/>
        <sz val="10"/>
        <color indexed="63"/>
        <rFont val=".SFUIText"/>
      </rPr>
      <t> </t>
    </r>
    <r>
      <rPr>
        <b/>
        <sz val="10"/>
        <color indexed="63"/>
        <rFont val=".ArabicUIText-Regular"/>
      </rPr>
      <t>۹۶</t>
    </r>
    <r>
      <rPr>
        <b/>
        <sz val="10"/>
        <color indexed="63"/>
        <rFont val=".SFUIText"/>
      </rPr>
      <t> </t>
    </r>
    <r>
      <rPr>
        <b/>
        <sz val="10"/>
        <color indexed="63"/>
        <rFont val=".ArabicUIText-Regular"/>
      </rPr>
      <t>وارد</t>
    </r>
    <r>
      <rPr>
        <b/>
        <sz val="10"/>
        <color indexed="63"/>
        <rFont val=".SFUIText"/>
      </rPr>
      <t> </t>
    </r>
    <r>
      <rPr>
        <b/>
        <sz val="10"/>
        <color indexed="63"/>
        <rFont val=".ArabicUIText-Regular"/>
      </rPr>
      <t>بازار</t>
    </r>
    <r>
      <rPr>
        <b/>
        <sz val="10"/>
        <color indexed="63"/>
        <rFont val=".SFUIText"/>
      </rPr>
      <t> </t>
    </r>
    <r>
      <rPr>
        <b/>
        <sz val="10"/>
        <color indexed="63"/>
        <rFont val=".ArabicUIText-Regular"/>
      </rPr>
      <t>ارز</t>
    </r>
    <r>
      <rPr>
        <b/>
        <sz val="10"/>
        <color indexed="63"/>
        <rFont val=".SFUIText"/>
      </rPr>
      <t> </t>
    </r>
    <r>
      <rPr>
        <b/>
        <sz val="10"/>
        <color indexed="63"/>
        <rFont val=".ArabicUIText-Regular"/>
      </rPr>
      <t>شده</t>
    </r>
    <r>
      <rPr>
        <b/>
        <sz val="10"/>
        <color indexed="63"/>
        <rFont val=".SFUIText"/>
      </rPr>
      <t> </t>
    </r>
    <r>
      <rPr>
        <b/>
        <sz val="10"/>
        <color indexed="63"/>
        <rFont val=".ArabicUIText-Regular"/>
      </rPr>
      <t>و</t>
    </r>
    <r>
      <rPr>
        <b/>
        <sz val="10"/>
        <color indexed="63"/>
        <rFont val=".SFUIText"/>
      </rPr>
      <t> </t>
    </r>
    <r>
      <rPr>
        <b/>
        <sz val="10"/>
        <color indexed="63"/>
        <rFont val=".ArabicUIText-Regular"/>
      </rPr>
      <t>در</t>
    </r>
    <r>
      <rPr>
        <b/>
        <sz val="10"/>
        <color indexed="63"/>
        <rFont val=".SFUIText"/>
      </rPr>
      <t> </t>
    </r>
    <r>
      <rPr>
        <b/>
        <sz val="10"/>
        <color indexed="63"/>
        <rFont val=".ArabicUIText-Regular"/>
      </rPr>
      <t>دوم</t>
    </r>
    <r>
      <rPr>
        <b/>
        <sz val="10"/>
        <color indexed="63"/>
        <rFont val=".SFUIText"/>
      </rPr>
      <t> </t>
    </r>
    <r>
      <rPr>
        <b/>
        <sz val="10"/>
        <color indexed="63"/>
        <rFont val=".ArabicUIText-Regular"/>
      </rPr>
      <t>مهر</t>
    </r>
    <r>
      <rPr>
        <b/>
        <sz val="10"/>
        <color indexed="63"/>
        <rFont val=".SFUIText"/>
      </rPr>
      <t> </t>
    </r>
    <r>
      <rPr>
        <b/>
        <sz val="10"/>
        <color indexed="63"/>
        <rFont val=".ArabicUIText-Regular"/>
      </rPr>
      <t>ماه</t>
    </r>
    <r>
      <rPr>
        <b/>
        <sz val="10"/>
        <color indexed="63"/>
        <rFont val=".SFUIText"/>
      </rPr>
      <t> </t>
    </r>
    <r>
      <rPr>
        <b/>
        <sz val="10"/>
        <color indexed="63"/>
        <rFont val=".ArabicUIText-Regular"/>
      </rPr>
      <t>۹۷</t>
    </r>
    <r>
      <rPr>
        <b/>
        <sz val="10"/>
        <color indexed="63"/>
        <rFont val=".SFUIText"/>
      </rPr>
      <t> </t>
    </r>
    <r>
      <rPr>
        <b/>
        <sz val="10"/>
        <color indexed="63"/>
        <rFont val=".ArabicUIText-Regular"/>
      </rPr>
      <t>خارج</t>
    </r>
    <r>
      <rPr>
        <b/>
        <sz val="10"/>
        <color indexed="63"/>
        <rFont val=".SFUIText"/>
      </rPr>
      <t> </t>
    </r>
    <r>
      <rPr>
        <b/>
        <sz val="10"/>
        <color indexed="63"/>
        <rFont val=".ArabicUIText-Regular"/>
      </rPr>
      <t>شده</t>
    </r>
    <r>
      <rPr>
        <b/>
        <sz val="10"/>
        <color indexed="63"/>
        <rFont val=".SFUIText"/>
      </rPr>
      <t> </t>
    </r>
    <r>
      <rPr>
        <b/>
        <sz val="10"/>
        <color indexed="63"/>
        <rFont val=".ArabicUIText-Regular"/>
      </rPr>
      <t>و</t>
    </r>
    <r>
      <rPr>
        <b/>
        <sz val="10"/>
        <color indexed="63"/>
        <rFont val=".SFUIText"/>
      </rPr>
      <t> </t>
    </r>
    <r>
      <rPr>
        <b/>
        <sz val="10"/>
        <color indexed="63"/>
        <rFont val=".ArabicUIText-Regular"/>
      </rPr>
      <t>مجددا</t>
    </r>
    <r>
      <rPr>
        <b/>
        <sz val="10"/>
        <color indexed="63"/>
        <rFont val=".SFUIText"/>
      </rPr>
      <t> </t>
    </r>
    <r>
      <rPr>
        <b/>
        <sz val="10"/>
        <color indexed="63"/>
        <rFont val=".ArabicUIText-Regular"/>
      </rPr>
      <t>در</t>
    </r>
    <r>
      <rPr>
        <b/>
        <sz val="10"/>
        <color indexed="63"/>
        <rFont val=".SFUIText"/>
      </rPr>
      <t> </t>
    </r>
    <r>
      <rPr>
        <b/>
        <sz val="10"/>
        <color indexed="63"/>
        <rFont val=".ArabicUIText-Regular"/>
      </rPr>
      <t>آبان</t>
    </r>
    <r>
      <rPr>
        <b/>
        <sz val="10"/>
        <color indexed="63"/>
        <rFont val=".SFUIText"/>
      </rPr>
      <t> </t>
    </r>
    <r>
      <rPr>
        <b/>
        <sz val="10"/>
        <color indexed="63"/>
        <rFont val=".ArabicUIText-Regular"/>
      </rPr>
      <t>۹۷</t>
    </r>
    <r>
      <rPr>
        <b/>
        <sz val="10"/>
        <color indexed="63"/>
        <rFont val=".SFUIText"/>
      </rPr>
      <t> </t>
    </r>
    <r>
      <rPr>
        <b/>
        <sz val="10"/>
        <color indexed="63"/>
        <rFont val=".ArabicUIText-Regular"/>
      </rPr>
      <t>ورود</t>
    </r>
    <r>
      <rPr>
        <b/>
        <sz val="10"/>
        <color indexed="63"/>
        <rFont val=".SFUIText"/>
      </rPr>
      <t> </t>
    </r>
    <r>
      <rPr>
        <b/>
        <sz val="10"/>
        <color indexed="63"/>
        <rFont val=".ArabicUIText-Regular"/>
      </rPr>
      <t>کرده</t>
    </r>
    <r>
      <rPr>
        <b/>
        <sz val="10"/>
        <color indexed="63"/>
        <rFont val=".SFUIText"/>
      </rPr>
      <t> </t>
    </r>
    <r>
      <rPr>
        <b/>
        <sz val="10"/>
        <color indexed="63"/>
        <rFont val=".ArabicUIText-Regular"/>
      </rPr>
      <t>و</t>
    </r>
    <r>
      <rPr>
        <b/>
        <sz val="10"/>
        <color indexed="63"/>
        <rFont val=".SFUIText"/>
      </rPr>
      <t> </t>
    </r>
    <r>
      <rPr>
        <b/>
        <sz val="10"/>
        <color indexed="63"/>
        <rFont val=".ArabicUIText-Regular"/>
      </rPr>
      <t>در</t>
    </r>
    <r>
      <rPr>
        <b/>
        <sz val="10"/>
        <color indexed="63"/>
        <rFont val=".SFUIText"/>
      </rPr>
      <t> </t>
    </r>
    <r>
      <rPr>
        <b/>
        <sz val="10"/>
        <color indexed="63"/>
        <rFont val=".ArabicUIText-Regular"/>
      </rPr>
      <t>۱۶</t>
    </r>
    <r>
      <rPr>
        <b/>
        <sz val="10"/>
        <color indexed="63"/>
        <rFont val=".SFUIText"/>
      </rPr>
      <t> </t>
    </r>
    <r>
      <rPr>
        <b/>
        <sz val="10"/>
        <color indexed="63"/>
        <rFont val=".ArabicUIText-Regular"/>
      </rPr>
      <t>اردیبهشت</t>
    </r>
    <r>
      <rPr>
        <b/>
        <sz val="10"/>
        <color indexed="63"/>
        <rFont val=".SFUIText"/>
      </rPr>
      <t> </t>
    </r>
    <r>
      <rPr>
        <b/>
        <sz val="10"/>
        <color indexed="63"/>
        <rFont val=".ArabicUIText-Regular"/>
      </rPr>
      <t>۹۸</t>
    </r>
    <r>
      <rPr>
        <b/>
        <sz val="10"/>
        <color indexed="63"/>
        <rFont val=".SFUIText"/>
      </rPr>
      <t> </t>
    </r>
    <r>
      <rPr>
        <b/>
        <sz val="10"/>
        <color indexed="63"/>
        <rFont val=".ArabicUIText-Regular"/>
      </rPr>
      <t>خارج</t>
    </r>
    <r>
      <rPr>
        <b/>
        <sz val="10"/>
        <color indexed="63"/>
        <rFont val=".SFUIText"/>
      </rPr>
      <t> </t>
    </r>
    <r>
      <rPr>
        <b/>
        <sz val="10"/>
        <color indexed="63"/>
        <rFont val=".ArabicUIText-Regular"/>
      </rPr>
      <t>شده</t>
    </r>
    <r>
      <rPr>
        <b/>
        <sz val="10"/>
        <color indexed="63"/>
        <rFont val=".SFUIText"/>
      </rPr>
      <t> </t>
    </r>
    <r>
      <rPr>
        <b/>
        <sz val="10"/>
        <color indexed="63"/>
        <rFont val=".ArabicUIText-Regular"/>
      </rPr>
      <t>باشد</t>
    </r>
    <r>
      <rPr>
        <b/>
        <sz val="10"/>
        <color indexed="63"/>
        <rFont val=".SFUIText"/>
      </rPr>
      <t> </t>
    </r>
    <r>
      <rPr>
        <b/>
        <sz val="10"/>
        <color indexed="63"/>
        <rFont val=".ArabicUIText-Regular"/>
      </rPr>
      <t>برده</t>
    </r>
    <r>
      <rPr>
        <b/>
        <sz val="10"/>
        <color indexed="63"/>
        <rFont val=".SFUIText"/>
      </rPr>
      <t> </t>
    </r>
    <r>
      <rPr>
        <b/>
        <sz val="10"/>
        <color indexed="63"/>
        <rFont val=".ArabicUIText-Regular"/>
      </rPr>
      <t>اند</t>
    </r>
    <r>
      <rPr>
        <b/>
        <sz val="10"/>
        <color indexed="63"/>
        <rFont val=".SFUIText"/>
      </rPr>
      <t> </t>
    </r>
    <r>
      <rPr>
        <b/>
        <sz val="10"/>
        <color indexed="63"/>
        <rFont val=".ArabicUIText-Regular"/>
      </rPr>
      <t>،</t>
    </r>
    <r>
      <rPr>
        <b/>
        <sz val="10"/>
        <color indexed="63"/>
        <rFont val=".SFUIText"/>
      </rPr>
      <t> </t>
    </r>
    <r>
      <rPr>
        <b/>
        <sz val="10"/>
        <color indexed="63"/>
        <rFont val=".ArabicUIText-Regular"/>
      </rPr>
      <t>در</t>
    </r>
    <r>
      <rPr>
        <b/>
        <sz val="10"/>
        <color indexed="63"/>
        <rFont val=".SFUIText"/>
      </rPr>
      <t> </t>
    </r>
    <r>
      <rPr>
        <b/>
        <sz val="10"/>
        <color indexed="63"/>
        <rFont val=".ArabicUIText-Regular"/>
      </rPr>
      <t>دوره</t>
    </r>
    <r>
      <rPr>
        <b/>
        <sz val="10"/>
        <color indexed="63"/>
        <rFont val=".SFUIText"/>
      </rPr>
      <t> </t>
    </r>
    <r>
      <rPr>
        <b/>
        <sz val="10"/>
        <color indexed="63"/>
        <rFont val=".ArabicUIText-Regular"/>
      </rPr>
      <t>اول</t>
    </r>
    <r>
      <rPr>
        <b/>
        <sz val="10"/>
        <color indexed="63"/>
        <rFont val=".SFUIText"/>
      </rPr>
      <t> </t>
    </r>
    <r>
      <rPr>
        <b/>
        <sz val="10"/>
        <color indexed="63"/>
        <rFont val=".ArabicUIText-Regular"/>
      </rPr>
      <t>طول</t>
    </r>
    <r>
      <rPr>
        <b/>
        <sz val="10"/>
        <color indexed="63"/>
        <rFont val=".SFUIText"/>
      </rPr>
      <t> </t>
    </r>
    <r>
      <rPr>
        <b/>
        <sz val="10"/>
        <color indexed="63"/>
        <rFont val=".ArabicUIText-Regular"/>
      </rPr>
      <t>عمر</t>
    </r>
    <r>
      <rPr>
        <b/>
        <sz val="10"/>
        <color indexed="63"/>
        <rFont val=".SFUIText"/>
      </rPr>
      <t> </t>
    </r>
    <r>
      <rPr>
        <b/>
        <sz val="10"/>
        <color indexed="63"/>
        <rFont val=".ArabicUIText-Regular"/>
      </rPr>
      <t>ماندن</t>
    </r>
    <r>
      <rPr>
        <b/>
        <sz val="10"/>
        <color indexed="63"/>
        <rFont val=".SFUIText"/>
      </rPr>
      <t> </t>
    </r>
    <r>
      <rPr>
        <b/>
        <sz val="10"/>
        <color indexed="63"/>
        <rFont val=".ArabicUIText-Regular"/>
      </rPr>
      <t>در</t>
    </r>
    <r>
      <rPr>
        <b/>
        <sz val="10"/>
        <color indexed="63"/>
        <rFont val=".SFUIText"/>
      </rPr>
      <t> </t>
    </r>
    <r>
      <rPr>
        <b/>
        <sz val="10"/>
        <color indexed="63"/>
        <rFont val=".ArabicUIText-Regular"/>
      </rPr>
      <t>بازار</t>
    </r>
    <r>
      <rPr>
        <b/>
        <sz val="10"/>
        <color indexed="63"/>
        <rFont val=".SFUIText"/>
      </rPr>
      <t> </t>
    </r>
    <r>
      <rPr>
        <b/>
        <sz val="10"/>
        <color indexed="63"/>
        <rFont val=".ArabicUIText-Regular"/>
      </rPr>
      <t>۹</t>
    </r>
    <r>
      <rPr>
        <b/>
        <sz val="10"/>
        <color indexed="63"/>
        <rFont val=".SFUIText"/>
      </rPr>
      <t> </t>
    </r>
    <r>
      <rPr>
        <b/>
        <sz val="10"/>
        <color indexed="63"/>
        <rFont val=".ArabicUIText-Regular"/>
      </rPr>
      <t>ماه</t>
    </r>
    <r>
      <rPr>
        <b/>
        <sz val="10"/>
        <color indexed="63"/>
        <rFont val=".SFUIText"/>
      </rPr>
      <t> </t>
    </r>
    <r>
      <rPr>
        <b/>
        <sz val="10"/>
        <color indexed="63"/>
        <rFont val=".ArabicUIText-Regular"/>
      </rPr>
      <t>و</t>
    </r>
    <r>
      <rPr>
        <b/>
        <sz val="10"/>
        <color indexed="63"/>
        <rFont val=".SFUIText"/>
      </rPr>
      <t> </t>
    </r>
    <r>
      <rPr>
        <b/>
        <sz val="10"/>
        <color indexed="63"/>
        <rFont val=".ArabicUIText-Regular"/>
      </rPr>
      <t>در</t>
    </r>
    <r>
      <rPr>
        <b/>
        <sz val="10"/>
        <color indexed="63"/>
        <rFont val=".SFUIText"/>
      </rPr>
      <t> </t>
    </r>
    <r>
      <rPr>
        <b/>
        <sz val="10"/>
        <color indexed="63"/>
        <rFont val=".ArabicUIText-Regular"/>
      </rPr>
      <t>دوره</t>
    </r>
    <r>
      <rPr>
        <b/>
        <sz val="10"/>
        <color indexed="63"/>
        <rFont val=".SFUIText"/>
      </rPr>
      <t> </t>
    </r>
    <r>
      <rPr>
        <b/>
        <sz val="10"/>
        <color indexed="63"/>
        <rFont val=".ArabicUIText-Regular"/>
      </rPr>
      <t>دوم</t>
    </r>
    <r>
      <rPr>
        <b/>
        <sz val="10"/>
        <color indexed="63"/>
        <rFont val=".SFUIText"/>
      </rPr>
      <t> </t>
    </r>
    <r>
      <rPr>
        <b/>
        <sz val="10"/>
        <color indexed="63"/>
        <rFont val=".ArabicUIText-Regular"/>
      </rPr>
      <t>۸</t>
    </r>
    <r>
      <rPr>
        <b/>
        <sz val="10"/>
        <color indexed="63"/>
        <rFont val=".SFUIText"/>
      </rPr>
      <t> </t>
    </r>
    <r>
      <rPr>
        <b/>
        <sz val="10"/>
        <color indexed="63"/>
        <rFont val=".ArabicUIText-Regular"/>
      </rPr>
      <t>ماه</t>
    </r>
    <r>
      <rPr>
        <b/>
        <sz val="10"/>
        <color indexed="63"/>
        <rFont val=".SFUIText"/>
      </rPr>
      <t> </t>
    </r>
    <r>
      <rPr>
        <b/>
        <sz val="10"/>
        <color indexed="63"/>
        <rFont val=".ArabicUIText-Regular"/>
      </rPr>
      <t>بوده</t>
    </r>
    <r>
      <rPr>
        <b/>
        <sz val="10"/>
        <color indexed="63"/>
        <rFont val=".SFUIText"/>
      </rPr>
      <t> </t>
    </r>
    <r>
      <rPr>
        <b/>
        <sz val="10"/>
        <color indexed="63"/>
        <rFont val=".ArabicUIText-Regular"/>
      </rPr>
      <t>است</t>
    </r>
    <r>
      <rPr>
        <b/>
        <sz val="10"/>
        <color indexed="63"/>
        <rFont val=".SFUIText"/>
      </rPr>
      <t> </t>
    </r>
  </si>
  <si>
    <r>
      <t>کسی</t>
    </r>
    <r>
      <rPr>
        <b/>
        <sz val="12"/>
        <color indexed="63"/>
        <rFont val=".SFUIText"/>
      </rPr>
      <t> </t>
    </r>
    <r>
      <rPr>
        <b/>
        <sz val="12"/>
        <color indexed="63"/>
        <rFont val=".ArabicUIText-Regular"/>
      </rPr>
      <t>که</t>
    </r>
    <r>
      <rPr>
        <b/>
        <sz val="12"/>
        <color indexed="63"/>
        <rFont val=".SFUIText"/>
      </rPr>
      <t> </t>
    </r>
    <r>
      <rPr>
        <b/>
        <sz val="12"/>
        <color indexed="63"/>
        <rFont val=".ArabicUIText-Regular"/>
      </rPr>
      <t>در</t>
    </r>
    <r>
      <rPr>
        <b/>
        <sz val="12"/>
        <color indexed="63"/>
        <rFont val=".SFUIText"/>
      </rPr>
      <t> </t>
    </r>
    <r>
      <rPr>
        <b/>
        <sz val="12"/>
        <color indexed="63"/>
        <rFont val=".ArabicUIText-Regular"/>
      </rPr>
      <t>مهر</t>
    </r>
    <r>
      <rPr>
        <b/>
        <sz val="12"/>
        <color indexed="63"/>
        <rFont val=".SFUIText"/>
      </rPr>
      <t> </t>
    </r>
    <r>
      <rPr>
        <b/>
        <sz val="12"/>
        <color indexed="63"/>
        <rFont val=".ArabicUIText-Regular"/>
      </rPr>
      <t>۹۷</t>
    </r>
    <r>
      <rPr>
        <b/>
        <sz val="12"/>
        <color indexed="63"/>
        <rFont val=".SFUIText"/>
      </rPr>
      <t> </t>
    </r>
    <r>
      <rPr>
        <b/>
        <sz val="12"/>
        <color indexed="63"/>
        <rFont val=".ArabicUIText-Regular"/>
      </rPr>
      <t>به</t>
    </r>
    <r>
      <rPr>
        <b/>
        <sz val="12"/>
        <color indexed="63"/>
        <rFont val=".SFUIText"/>
      </rPr>
      <t> </t>
    </r>
    <r>
      <rPr>
        <b/>
        <sz val="12"/>
        <color indexed="63"/>
        <rFont val=".ArabicUIText-Regular"/>
      </rPr>
      <t>بازار</t>
    </r>
    <r>
      <rPr>
        <b/>
        <sz val="12"/>
        <color indexed="63"/>
        <rFont val=".SFUIText"/>
      </rPr>
      <t> </t>
    </r>
    <r>
      <rPr>
        <b/>
        <sz val="12"/>
        <color indexed="63"/>
        <rFont val=".ArabicUIText-Regular"/>
      </rPr>
      <t>مسکن</t>
    </r>
    <r>
      <rPr>
        <b/>
        <sz val="12"/>
        <color indexed="63"/>
        <rFont val=".SFUIText"/>
      </rPr>
      <t> </t>
    </r>
    <r>
      <rPr>
        <b/>
        <sz val="12"/>
        <color indexed="63"/>
        <rFont val=".ArabicUIText-Regular"/>
      </rPr>
      <t>تهران</t>
    </r>
    <r>
      <rPr>
        <b/>
        <sz val="12"/>
        <color indexed="63"/>
        <rFont val=".SFUIText"/>
      </rPr>
      <t> </t>
    </r>
    <r>
      <rPr>
        <b/>
        <sz val="12"/>
        <color indexed="63"/>
        <rFont val=".ArabicUIText-Regular"/>
      </rPr>
      <t>ورود</t>
    </r>
    <r>
      <rPr>
        <b/>
        <sz val="12"/>
        <color indexed="63"/>
        <rFont val=".SFUIText"/>
      </rPr>
      <t> </t>
    </r>
    <r>
      <rPr>
        <b/>
        <sz val="12"/>
        <color indexed="63"/>
        <rFont val=".ArabicUIText-Regular"/>
      </rPr>
      <t>کرده</t>
    </r>
    <r>
      <rPr>
        <b/>
        <sz val="12"/>
        <color indexed="63"/>
        <rFont val=".SFUIText"/>
      </rPr>
      <t> </t>
    </r>
    <r>
      <rPr>
        <b/>
        <sz val="12"/>
        <color indexed="63"/>
        <rFont val=".ArabicUIText-Regular"/>
      </rPr>
      <t>و</t>
    </r>
    <r>
      <rPr>
        <b/>
        <sz val="12"/>
        <color indexed="63"/>
        <rFont val=".SFUIText"/>
      </rPr>
      <t> </t>
    </r>
    <r>
      <rPr>
        <b/>
        <sz val="12"/>
        <color indexed="63"/>
        <rFont val=".ArabicUIText-Regular"/>
      </rPr>
      <t>در</t>
    </r>
    <r>
      <rPr>
        <b/>
        <sz val="12"/>
        <color indexed="63"/>
        <rFont val=".SFUIText"/>
      </rPr>
      <t> </t>
    </r>
    <r>
      <rPr>
        <b/>
        <sz val="12"/>
        <color indexed="63"/>
        <rFont val=".ArabicUIText-Regular"/>
      </rPr>
      <t>اردیبهشت</t>
    </r>
    <r>
      <rPr>
        <b/>
        <sz val="12"/>
        <color indexed="63"/>
        <rFont val=".SFUIText"/>
      </rPr>
      <t> </t>
    </r>
    <r>
      <rPr>
        <b/>
        <sz val="12"/>
        <color indexed="63"/>
        <rFont val=".ArabicUIText-Regular"/>
      </rPr>
      <t>۹۸</t>
    </r>
    <r>
      <rPr>
        <b/>
        <sz val="12"/>
        <color indexed="63"/>
        <rFont val=".SFUIText"/>
      </rPr>
      <t> </t>
    </r>
    <r>
      <rPr>
        <b/>
        <sz val="12"/>
        <color indexed="63"/>
        <rFont val=".ArabicUIText-Regular"/>
      </rPr>
      <t>خارج</t>
    </r>
    <r>
      <rPr>
        <b/>
        <sz val="12"/>
        <color indexed="63"/>
        <rFont val=".SFUIText"/>
      </rPr>
      <t> </t>
    </r>
    <r>
      <rPr>
        <b/>
        <sz val="12"/>
        <color indexed="63"/>
        <rFont val=".ArabicUIText-Regular"/>
      </rPr>
      <t xml:space="preserve">شده </t>
    </r>
    <r>
      <rPr>
        <b/>
        <sz val="12"/>
        <color indexed="63"/>
        <rFont val=".SFUIText"/>
      </rPr>
      <t> </t>
    </r>
    <r>
      <rPr>
        <b/>
        <sz val="12"/>
        <color indexed="63"/>
        <rFont val=".ArabicUIText-Regular"/>
      </rPr>
      <t>برده</t>
    </r>
    <r>
      <rPr>
        <b/>
        <sz val="12"/>
        <color indexed="63"/>
        <rFont val=".SFUIText"/>
      </rPr>
      <t> </t>
    </r>
    <r>
      <rPr>
        <b/>
        <sz val="12"/>
        <color indexed="63"/>
        <rFont val=".ArabicUIText-Regular"/>
      </rPr>
      <t>است</t>
    </r>
    <r>
      <rPr>
        <b/>
        <sz val="12"/>
        <color indexed="63"/>
        <rFont val=".SFUIText"/>
      </rPr>
      <t> </t>
    </r>
    <r>
      <rPr>
        <b/>
        <sz val="12"/>
        <color indexed="63"/>
        <rFont val=".ArabicUIText-Regular"/>
      </rPr>
      <t>طول</t>
    </r>
    <r>
      <rPr>
        <b/>
        <sz val="12"/>
        <color indexed="63"/>
        <rFont val=".SFUIText"/>
      </rPr>
      <t> </t>
    </r>
    <r>
      <rPr>
        <b/>
        <sz val="12"/>
        <color indexed="63"/>
        <rFont val=".ArabicUIText-Regular"/>
      </rPr>
      <t>عمر</t>
    </r>
    <r>
      <rPr>
        <b/>
        <sz val="12"/>
        <color indexed="63"/>
        <rFont val=".SFUIText"/>
      </rPr>
      <t> </t>
    </r>
    <r>
      <rPr>
        <b/>
        <sz val="12"/>
        <color indexed="63"/>
        <rFont val=".ArabicUIText-Regular"/>
      </rPr>
      <t>ماندن</t>
    </r>
    <r>
      <rPr>
        <b/>
        <sz val="12"/>
        <color indexed="63"/>
        <rFont val=".SFUIText"/>
      </rPr>
      <t> </t>
    </r>
    <r>
      <rPr>
        <b/>
        <sz val="12"/>
        <color indexed="63"/>
        <rFont val=".ArabicUIText-Regular"/>
      </rPr>
      <t>۸</t>
    </r>
    <r>
      <rPr>
        <b/>
        <sz val="12"/>
        <color indexed="63"/>
        <rFont val=".SFUIText"/>
      </rPr>
      <t> </t>
    </r>
    <r>
      <rPr>
        <b/>
        <sz val="12"/>
        <color indexed="63"/>
        <rFont val=".ArabicUIText-Regular"/>
      </rPr>
      <t>ماه</t>
    </r>
    <r>
      <rPr>
        <b/>
        <sz val="12"/>
        <color indexed="63"/>
        <rFont val=".SFUIText"/>
      </rPr>
      <t> </t>
    </r>
    <r>
      <rPr>
        <b/>
        <sz val="12"/>
        <color indexed="63"/>
        <rFont val=".ArabicUIText-Regular"/>
      </rPr>
      <t>بوده</t>
    </r>
    <r>
      <rPr>
        <b/>
        <sz val="12"/>
        <color indexed="63"/>
        <rFont val=".SFUIText"/>
      </rPr>
      <t> </t>
    </r>
    <r>
      <rPr>
        <b/>
        <sz val="12"/>
        <color indexed="63"/>
        <rFont val=".ArabicUIText-Regular"/>
      </rPr>
      <t>است</t>
    </r>
    <r>
      <rPr>
        <b/>
        <sz val="12"/>
        <color indexed="63"/>
        <rFont val=".SFUIText"/>
      </rPr>
      <t> </t>
    </r>
  </si>
  <si>
    <r>
      <t>همین</t>
    </r>
    <r>
      <rPr>
        <b/>
        <sz val="12"/>
        <color indexed="63"/>
        <rFont val=".SFUIText"/>
      </rPr>
      <t> </t>
    </r>
    <r>
      <rPr>
        <b/>
        <sz val="12"/>
        <color indexed="63"/>
        <rFont val=".ArabicUIText-Regular"/>
      </rPr>
      <t>داستان</t>
    </r>
    <r>
      <rPr>
        <b/>
        <sz val="12"/>
        <color indexed="63"/>
        <rFont val=".SFUIText"/>
      </rPr>
      <t> </t>
    </r>
    <r>
      <rPr>
        <b/>
        <sz val="12"/>
        <color indexed="63"/>
        <rFont val=".ArabicUIText-Regular"/>
      </rPr>
      <t>در</t>
    </r>
    <r>
      <rPr>
        <b/>
        <sz val="12"/>
        <color indexed="63"/>
        <rFont val=".SFUIText"/>
      </rPr>
      <t> </t>
    </r>
    <r>
      <rPr>
        <b/>
        <sz val="12"/>
        <color indexed="63"/>
        <rFont val=".ArabicUIText-Regular"/>
      </rPr>
      <t>مورد</t>
    </r>
    <r>
      <rPr>
        <b/>
        <sz val="12"/>
        <color indexed="63"/>
        <rFont val=".SFUIText"/>
      </rPr>
      <t> </t>
    </r>
    <r>
      <rPr>
        <b/>
        <sz val="12"/>
        <color indexed="63"/>
        <rFont val=".ArabicUIText-Regular"/>
      </rPr>
      <t>بورس</t>
    </r>
    <r>
      <rPr>
        <b/>
        <sz val="12"/>
        <color indexed="63"/>
        <rFont val=".SFUIText"/>
      </rPr>
      <t> </t>
    </r>
    <r>
      <rPr>
        <b/>
        <sz val="12"/>
        <color indexed="63"/>
        <rFont val=".ArabicUIText-Regular"/>
      </rPr>
      <t>تکرار</t>
    </r>
    <r>
      <rPr>
        <b/>
        <sz val="12"/>
        <color indexed="63"/>
        <rFont val=".SFUIText"/>
      </rPr>
      <t> </t>
    </r>
    <r>
      <rPr>
        <b/>
        <sz val="12"/>
        <color indexed="63"/>
        <rFont val=".ArabicUIText-Regular"/>
      </rPr>
      <t>میشود</t>
    </r>
    <r>
      <rPr>
        <b/>
        <sz val="12"/>
        <color indexed="63"/>
        <rFont val=".SFUIText"/>
      </rPr>
      <t> </t>
    </r>
    <r>
      <rPr>
        <b/>
        <sz val="12"/>
        <color indexed="63"/>
        <rFont val=".ArabicUIText-Regular"/>
      </rPr>
      <t>یک</t>
    </r>
    <r>
      <rPr>
        <b/>
        <sz val="12"/>
        <color indexed="63"/>
        <rFont val=".SFUIText"/>
      </rPr>
      <t> </t>
    </r>
    <r>
      <rPr>
        <b/>
        <sz val="12"/>
        <color indexed="63"/>
        <rFont val=".ArabicUIText-Regular"/>
      </rPr>
      <t>دوره</t>
    </r>
    <r>
      <rPr>
        <b/>
        <sz val="12"/>
        <color indexed="63"/>
        <rFont val=".SFUIText"/>
      </rPr>
      <t> </t>
    </r>
    <r>
      <rPr>
        <b/>
        <sz val="12"/>
        <color indexed="63"/>
        <rFont val=".ArabicUIText-Regular"/>
      </rPr>
      <t>اوج</t>
    </r>
    <r>
      <rPr>
        <b/>
        <sz val="12"/>
        <color indexed="63"/>
        <rFont val=".SFUIText"/>
      </rPr>
      <t> </t>
    </r>
    <r>
      <rPr>
        <b/>
        <sz val="12"/>
        <color indexed="63"/>
        <rFont val=".ArabicUIText-Regular"/>
      </rPr>
      <t>و</t>
    </r>
    <r>
      <rPr>
        <b/>
        <sz val="12"/>
        <color indexed="63"/>
        <rFont val=".SFUIText"/>
      </rPr>
      <t> </t>
    </r>
    <r>
      <rPr>
        <b/>
        <sz val="12"/>
        <color indexed="63"/>
        <rFont val=".ArabicUIText-Regular"/>
      </rPr>
      <t>سپس</t>
    </r>
    <r>
      <rPr>
        <b/>
        <sz val="12"/>
        <color indexed="63"/>
        <rFont val=".SFUIText"/>
      </rPr>
      <t> </t>
    </r>
    <r>
      <rPr>
        <b/>
        <sz val="12"/>
        <color indexed="63"/>
        <rFont val=".ArabicUIText-Regular"/>
      </rPr>
      <t>سقوط</t>
    </r>
    <r>
      <rPr>
        <b/>
        <sz val="12"/>
        <color indexed="63"/>
        <rFont val=".SFUIText"/>
      </rPr>
      <t> </t>
    </r>
    <r>
      <rPr>
        <b/>
        <sz val="12"/>
        <color indexed="63"/>
        <rFont val=".ArabicUIText-Regular"/>
      </rPr>
      <t>فعلا</t>
    </r>
    <r>
      <rPr>
        <b/>
        <sz val="12"/>
        <color indexed="63"/>
        <rFont val=".SFUIText"/>
      </rPr>
      <t> </t>
    </r>
    <r>
      <rPr>
        <b/>
        <sz val="12"/>
        <color indexed="63"/>
        <rFont val=".ArabicUIText-Regular"/>
      </rPr>
      <t>در</t>
    </r>
    <r>
      <rPr>
        <b/>
        <sz val="12"/>
        <color indexed="63"/>
        <rFont val=".SFUIText"/>
      </rPr>
      <t> </t>
    </r>
    <r>
      <rPr>
        <b/>
        <sz val="12"/>
        <color indexed="63"/>
        <rFont val=".ArabicUIText-Regular"/>
      </rPr>
      <t>دوره</t>
    </r>
    <r>
      <rPr>
        <b/>
        <sz val="12"/>
        <color indexed="63"/>
        <rFont val=".SFUIText"/>
      </rPr>
      <t> </t>
    </r>
    <r>
      <rPr>
        <b/>
        <sz val="12"/>
        <color indexed="63"/>
        <rFont val=".ArabicUIText-Regular"/>
      </rPr>
      <t>اوج</t>
    </r>
    <r>
      <rPr>
        <b/>
        <sz val="12"/>
        <color indexed="63"/>
        <rFont val=".SFUIText"/>
      </rPr>
      <t> </t>
    </r>
    <r>
      <rPr>
        <b/>
        <sz val="12"/>
        <color indexed="63"/>
        <rFont val=".ArabicUIText-Regular"/>
      </rPr>
      <t>ایم</t>
    </r>
    <r>
      <rPr>
        <b/>
        <sz val="12"/>
        <color indexed="63"/>
        <rFont val=".SFUIText"/>
      </rPr>
      <t> </t>
    </r>
  </si>
  <si>
    <t>دوران اوج بورس الزاما 8 تا 9 ماه است مشخص نیست و به شرایط بستگی دارد</t>
  </si>
  <si>
    <r>
      <t>بزرگترین</t>
    </r>
    <r>
      <rPr>
        <b/>
        <sz val="16"/>
        <color indexed="10"/>
        <rFont val=".SFUIText"/>
      </rPr>
      <t> </t>
    </r>
    <r>
      <rPr>
        <b/>
        <sz val="16"/>
        <color indexed="10"/>
        <rFont val=".ArabicUIText-Regular"/>
      </rPr>
      <t>اشتباه</t>
    </r>
    <r>
      <rPr>
        <b/>
        <sz val="16"/>
        <color indexed="10"/>
        <rFont val=".SFUIText"/>
      </rPr>
      <t> </t>
    </r>
    <r>
      <rPr>
        <b/>
        <sz val="16"/>
        <color indexed="10"/>
        <rFont val=".ArabicUIText-Regular"/>
      </rPr>
      <t>نوسان</t>
    </r>
    <r>
      <rPr>
        <b/>
        <sz val="16"/>
        <color indexed="10"/>
        <rFont val=".SFUIText"/>
      </rPr>
      <t> </t>
    </r>
    <r>
      <rPr>
        <b/>
        <sz val="16"/>
        <color indexed="10"/>
        <rFont val=".ArabicUIText-Regular"/>
      </rPr>
      <t>گیران</t>
    </r>
    <r>
      <rPr>
        <b/>
        <sz val="16"/>
        <color indexed="10"/>
        <rFont val=".SFUIText"/>
      </rPr>
      <t> </t>
    </r>
    <r>
      <rPr>
        <b/>
        <sz val="16"/>
        <color indexed="10"/>
        <rFont val=".ArabicUIText-Regular"/>
      </rPr>
      <t>از</t>
    </r>
    <r>
      <rPr>
        <b/>
        <sz val="16"/>
        <color indexed="10"/>
        <rFont val=".SFUIText"/>
      </rPr>
      <t> </t>
    </r>
    <r>
      <rPr>
        <b/>
        <sz val="16"/>
        <color indexed="10"/>
        <rFont val=".ArabicUIText-Regular"/>
      </rPr>
      <t>بازار</t>
    </r>
    <r>
      <rPr>
        <b/>
        <sz val="16"/>
        <color indexed="10"/>
        <rFont val=".SFUIText"/>
      </rPr>
      <t> </t>
    </r>
  </si>
  <si>
    <r>
      <t>عامل</t>
    </r>
    <r>
      <rPr>
        <b/>
        <sz val="11"/>
        <color indexed="63"/>
        <rFont val=".SFUIText"/>
      </rPr>
      <t> </t>
    </r>
    <r>
      <rPr>
        <b/>
        <sz val="11"/>
        <color indexed="63"/>
        <rFont val=".ArabicUIText-Regular"/>
      </rPr>
      <t>افزایش</t>
    </r>
    <r>
      <rPr>
        <b/>
        <sz val="11"/>
        <color indexed="63"/>
        <rFont val=".SFUIText"/>
      </rPr>
      <t> </t>
    </r>
    <r>
      <rPr>
        <b/>
        <sz val="11"/>
        <color indexed="63"/>
        <rFont val=".ArabicUIText-Regular"/>
      </rPr>
      <t>نرخ</t>
    </r>
    <r>
      <rPr>
        <b/>
        <sz val="11"/>
        <color indexed="63"/>
        <rFont val=".SFUIText"/>
      </rPr>
      <t> </t>
    </r>
    <r>
      <rPr>
        <b/>
        <sz val="11"/>
        <color indexed="63"/>
        <rFont val=".ArabicUIText-Regular"/>
      </rPr>
      <t>ارز</t>
    </r>
    <r>
      <rPr>
        <b/>
        <sz val="11"/>
        <color indexed="63"/>
        <rFont val=".SFUIText"/>
      </rPr>
      <t> </t>
    </r>
    <r>
      <rPr>
        <b/>
        <sz val="11"/>
        <color indexed="63"/>
        <rFont val=".ArabicUIText-Regular"/>
      </rPr>
      <t>تا</t>
    </r>
    <r>
      <rPr>
        <b/>
        <sz val="11"/>
        <color indexed="63"/>
        <rFont val=".SFUIText"/>
      </rPr>
      <t> </t>
    </r>
    <r>
      <rPr>
        <b/>
        <sz val="11"/>
        <color indexed="63"/>
        <rFont val=".ArabicUIText-Regular"/>
      </rPr>
      <t>۹۷۰۰</t>
    </r>
    <r>
      <rPr>
        <b/>
        <sz val="11"/>
        <color indexed="63"/>
        <rFont val=".SFUIText"/>
      </rPr>
      <t> </t>
    </r>
    <r>
      <rPr>
        <b/>
        <sz val="11"/>
        <color indexed="63"/>
        <rFont val=".ArabicUIText-Regular"/>
      </rPr>
      <t>تومان</t>
    </r>
    <r>
      <rPr>
        <b/>
        <sz val="11"/>
        <color indexed="63"/>
        <rFont val=".SFUIText"/>
      </rPr>
      <t> </t>
    </r>
    <r>
      <rPr>
        <b/>
        <sz val="11"/>
        <color indexed="63"/>
        <rFont val=".ArabicUIText-Regular"/>
      </rPr>
      <t>تخلیه</t>
    </r>
    <r>
      <rPr>
        <b/>
        <sz val="11"/>
        <color indexed="63"/>
        <rFont val=".SFUIText"/>
      </rPr>
      <t> </t>
    </r>
    <r>
      <rPr>
        <b/>
        <sz val="11"/>
        <color indexed="63"/>
        <rFont val=".ArabicUIText-Regular"/>
      </rPr>
      <t>اختلاف</t>
    </r>
    <r>
      <rPr>
        <b/>
        <sz val="11"/>
        <color indexed="63"/>
        <rFont val=".SFUIText"/>
      </rPr>
      <t> </t>
    </r>
    <r>
      <rPr>
        <b/>
        <sz val="11"/>
        <color indexed="63"/>
        <rFont val=".ArabicUIText-Regular"/>
      </rPr>
      <t>تورم</t>
    </r>
    <r>
      <rPr>
        <b/>
        <sz val="11"/>
        <color indexed="63"/>
        <rFont val=".SFUIText"/>
      </rPr>
      <t> </t>
    </r>
    <r>
      <rPr>
        <b/>
        <sz val="11"/>
        <color indexed="63"/>
        <rFont val=".ArabicUIText-Regular"/>
      </rPr>
      <t>ایران</t>
    </r>
    <r>
      <rPr>
        <b/>
        <sz val="11"/>
        <color indexed="63"/>
        <rFont val=".SFUIText"/>
      </rPr>
      <t> </t>
    </r>
    <r>
      <rPr>
        <b/>
        <sz val="11"/>
        <color indexed="63"/>
        <rFont val=".ArabicUIText-Regular"/>
      </rPr>
      <t>و</t>
    </r>
    <r>
      <rPr>
        <b/>
        <sz val="11"/>
        <color indexed="63"/>
        <rFont val=".SFUIText"/>
      </rPr>
      <t> </t>
    </r>
    <r>
      <rPr>
        <b/>
        <sz val="11"/>
        <color indexed="63"/>
        <rFont val=".ArabicUIText-Regular"/>
      </rPr>
      <t>خارج</t>
    </r>
    <r>
      <rPr>
        <b/>
        <sz val="11"/>
        <color indexed="63"/>
        <rFont val=".SFUIText"/>
      </rPr>
      <t> </t>
    </r>
    <r>
      <rPr>
        <b/>
        <sz val="11"/>
        <color indexed="63"/>
        <rFont val=".ArabicUIText-Regular"/>
      </rPr>
      <t>بود</t>
    </r>
    <r>
      <rPr>
        <b/>
        <sz val="11"/>
        <color indexed="63"/>
        <rFont val=".SFUIText"/>
      </rPr>
      <t> </t>
    </r>
    <r>
      <rPr>
        <b/>
        <sz val="11"/>
        <color indexed="63"/>
        <rFont val=".ArabicUIText-Regular"/>
      </rPr>
      <t>معدل</t>
    </r>
    <r>
      <rPr>
        <b/>
        <sz val="11"/>
        <color indexed="63"/>
        <rFont val=".SFUIText"/>
      </rPr>
      <t> </t>
    </r>
    <r>
      <rPr>
        <b/>
        <sz val="11"/>
        <color indexed="63"/>
        <rFont val=".ArabicUIText-Regular"/>
      </rPr>
      <t>نرخ</t>
    </r>
    <r>
      <rPr>
        <b/>
        <sz val="11"/>
        <color indexed="63"/>
        <rFont val=".SFUIText"/>
      </rPr>
      <t> </t>
    </r>
    <r>
      <rPr>
        <b/>
        <sz val="11"/>
        <color indexed="63"/>
        <rFont val=".ArabicUIText-Regular"/>
      </rPr>
      <t>دلار</t>
    </r>
    <r>
      <rPr>
        <b/>
        <sz val="11"/>
        <color indexed="63"/>
        <rFont val=".SFUIText"/>
      </rPr>
      <t> </t>
    </r>
    <r>
      <rPr>
        <b/>
        <sz val="11"/>
        <color indexed="63"/>
        <rFont val=".ArabicUIText-Regular"/>
      </rPr>
      <t>در</t>
    </r>
    <r>
      <rPr>
        <b/>
        <sz val="11"/>
        <color indexed="63"/>
        <rFont val=".SFUIText"/>
      </rPr>
      <t> </t>
    </r>
    <r>
      <rPr>
        <b/>
        <sz val="11"/>
        <color indexed="63"/>
        <rFont val=".ArabicUIText-Regular"/>
      </rPr>
      <t>مرداد</t>
    </r>
    <r>
      <rPr>
        <b/>
        <sz val="11"/>
        <color indexed="63"/>
        <rFont val=".SFUIText"/>
      </rPr>
      <t> </t>
    </r>
    <r>
      <rPr>
        <b/>
        <sz val="11"/>
        <color indexed="63"/>
        <rFont val=".ArabicUIText-Regular"/>
      </rPr>
      <t>۹۷</t>
    </r>
    <r>
      <rPr>
        <b/>
        <sz val="11"/>
        <color indexed="63"/>
        <rFont val=".SFUIText"/>
      </rPr>
      <t> </t>
    </r>
    <r>
      <rPr>
        <b/>
        <sz val="11"/>
        <color indexed="63"/>
        <rFont val=".ArabicUIText-Regular"/>
      </rPr>
      <t>به</t>
    </r>
    <r>
      <rPr>
        <b/>
        <sz val="11"/>
        <color indexed="63"/>
        <rFont val=".SFUIText"/>
      </rPr>
      <t> </t>
    </r>
    <r>
      <rPr>
        <b/>
        <sz val="11"/>
        <color indexed="63"/>
        <rFont val=".ArabicUIText-Regular"/>
      </rPr>
      <t>سبب</t>
    </r>
    <r>
      <rPr>
        <b/>
        <sz val="11"/>
        <color indexed="63"/>
        <rFont val=".SFUIText"/>
      </rPr>
      <t> </t>
    </r>
    <r>
      <rPr>
        <b/>
        <sz val="11"/>
        <color indexed="63"/>
        <rFont val=".ArabicUIText-Regular"/>
      </rPr>
      <t>تخلیه</t>
    </r>
    <r>
      <rPr>
        <b/>
        <sz val="11"/>
        <color indexed="63"/>
        <rFont val=".SFUIText"/>
      </rPr>
      <t> </t>
    </r>
    <r>
      <rPr>
        <b/>
        <sz val="11"/>
        <color indexed="63"/>
        <rFont val=".ArabicUIText-Regular"/>
      </rPr>
      <t>اختلاف</t>
    </r>
    <r>
      <rPr>
        <b/>
        <sz val="11"/>
        <color indexed="63"/>
        <rFont val=".SFUIText"/>
      </rPr>
      <t> </t>
    </r>
    <r>
      <rPr>
        <b/>
        <sz val="11"/>
        <color indexed="63"/>
        <rFont val=".ArabicUIText-Regular"/>
      </rPr>
      <t>تورم</t>
    </r>
    <r>
      <rPr>
        <b/>
        <sz val="11"/>
        <color indexed="63"/>
        <rFont val=".SFUIText"/>
      </rPr>
      <t> </t>
    </r>
    <r>
      <rPr>
        <b/>
        <sz val="11"/>
        <color indexed="63"/>
        <rFont val=".ArabicUIText-Regular"/>
      </rPr>
      <t>ایران</t>
    </r>
    <r>
      <rPr>
        <b/>
        <sz val="11"/>
        <color indexed="63"/>
        <rFont val=".SFUIText"/>
      </rPr>
      <t> </t>
    </r>
    <r>
      <rPr>
        <b/>
        <sz val="11"/>
        <color indexed="63"/>
        <rFont val=".ArabicUIText-Regular"/>
      </rPr>
      <t>با</t>
    </r>
    <r>
      <rPr>
        <b/>
        <sz val="11"/>
        <color indexed="63"/>
        <rFont val=".SFUIText"/>
      </rPr>
      <t> </t>
    </r>
    <r>
      <rPr>
        <b/>
        <sz val="11"/>
        <color indexed="63"/>
        <rFont val=".ArabicUIText-Regular"/>
      </rPr>
      <t>خارج</t>
    </r>
    <r>
      <rPr>
        <b/>
        <sz val="11"/>
        <color indexed="63"/>
        <rFont val=".SFUIText"/>
      </rPr>
      <t> </t>
    </r>
    <r>
      <rPr>
        <b/>
        <sz val="11"/>
        <color indexed="63"/>
        <rFont val=".ArabicUIText-Regular"/>
      </rPr>
      <t>بود</t>
    </r>
    <r>
      <rPr>
        <b/>
        <sz val="11"/>
        <color indexed="63"/>
        <rFont val=".SFUIText"/>
      </rPr>
      <t> </t>
    </r>
    <r>
      <rPr>
        <b/>
        <sz val="11"/>
        <color indexed="63"/>
        <rFont val=".ArabicUIText-Regular"/>
      </rPr>
      <t>و</t>
    </r>
    <r>
      <rPr>
        <b/>
        <sz val="11"/>
        <color indexed="63"/>
        <rFont val=".SFUIText"/>
      </rPr>
      <t> </t>
    </r>
    <r>
      <rPr>
        <b/>
        <sz val="11"/>
        <color indexed="63"/>
        <rFont val=".ArabicUIText-Regular"/>
      </rPr>
      <t>افزایش</t>
    </r>
    <r>
      <rPr>
        <b/>
        <sz val="11"/>
        <color indexed="63"/>
        <rFont val=".SFUIText"/>
      </rPr>
      <t> </t>
    </r>
    <r>
      <rPr>
        <b/>
        <sz val="11"/>
        <color indexed="63"/>
        <rFont val=".ArabicUIText-Regular"/>
      </rPr>
      <t>نرخ</t>
    </r>
    <r>
      <rPr>
        <b/>
        <sz val="11"/>
        <color indexed="63"/>
        <rFont val=".SFUIText"/>
      </rPr>
      <t> </t>
    </r>
    <r>
      <rPr>
        <b/>
        <sz val="11"/>
        <color indexed="63"/>
        <rFont val=".ArabicUIText-Regular"/>
      </rPr>
      <t>دلار</t>
    </r>
    <r>
      <rPr>
        <b/>
        <sz val="11"/>
        <color indexed="63"/>
        <rFont val=".SFUIText"/>
      </rPr>
      <t> </t>
    </r>
    <r>
      <rPr>
        <b/>
        <sz val="11"/>
        <color indexed="63"/>
        <rFont val=".ArabicUIText-Regular"/>
      </rPr>
      <t>مازاد</t>
    </r>
    <r>
      <rPr>
        <b/>
        <sz val="11"/>
        <color indexed="63"/>
        <rFont val=".SFUIText"/>
      </rPr>
      <t> </t>
    </r>
    <r>
      <rPr>
        <b/>
        <sz val="11"/>
        <color indexed="63"/>
        <rFont val=".ArabicUIText-Regular"/>
      </rPr>
      <t>بر</t>
    </r>
    <r>
      <rPr>
        <b/>
        <sz val="11"/>
        <color indexed="63"/>
        <rFont val=".SFUIText"/>
      </rPr>
      <t> </t>
    </r>
    <r>
      <rPr>
        <b/>
        <sz val="11"/>
        <color indexed="63"/>
        <rFont val=".ArabicUIText-Regular"/>
      </rPr>
      <t>۱۰</t>
    </r>
    <r>
      <rPr>
        <b/>
        <sz val="11"/>
        <color indexed="63"/>
        <rFont val=".SFUIText"/>
      </rPr>
      <t> </t>
    </r>
    <r>
      <rPr>
        <b/>
        <sz val="11"/>
        <color indexed="63"/>
        <rFont val=".ArabicUIText-Regular"/>
      </rPr>
      <t>هزار</t>
    </r>
    <r>
      <rPr>
        <b/>
        <sz val="11"/>
        <color indexed="63"/>
        <rFont val=".SFUIText"/>
      </rPr>
      <t> </t>
    </r>
    <r>
      <rPr>
        <b/>
        <sz val="11"/>
        <color indexed="63"/>
        <rFont val=".ArabicUIText-Regular"/>
      </rPr>
      <t>تومان</t>
    </r>
    <r>
      <rPr>
        <b/>
        <sz val="11"/>
        <color indexed="63"/>
        <rFont val=".SFUIText"/>
      </rPr>
      <t> </t>
    </r>
    <r>
      <rPr>
        <b/>
        <sz val="11"/>
        <color indexed="63"/>
        <rFont val=".ArabicUIText-Regular"/>
      </rPr>
      <t>به</t>
    </r>
    <r>
      <rPr>
        <b/>
        <sz val="11"/>
        <color indexed="63"/>
        <rFont val=".SFUIText"/>
      </rPr>
      <t> </t>
    </r>
    <r>
      <rPr>
        <b/>
        <sz val="11"/>
        <color indexed="63"/>
        <rFont val=".ArabicUIText-Regular"/>
      </rPr>
      <t>سبب</t>
    </r>
    <r>
      <rPr>
        <b/>
        <sz val="11"/>
        <color indexed="63"/>
        <rFont val=".SFUIText"/>
      </rPr>
      <t> </t>
    </r>
    <r>
      <rPr>
        <b/>
        <sz val="11"/>
        <color indexed="63"/>
        <rFont val=".ArabicUIText-Regular"/>
      </rPr>
      <t>کاهش</t>
    </r>
    <r>
      <rPr>
        <b/>
        <sz val="11"/>
        <color indexed="63"/>
        <rFont val=".SFUIText"/>
      </rPr>
      <t> </t>
    </r>
    <r>
      <rPr>
        <b/>
        <sz val="11"/>
        <color indexed="63"/>
        <rFont val=".ArabicUIText-Regular"/>
      </rPr>
      <t>صادرات</t>
    </r>
    <r>
      <rPr>
        <b/>
        <sz val="11"/>
        <color indexed="63"/>
        <rFont val=".SFUIText"/>
      </rPr>
      <t> </t>
    </r>
    <r>
      <rPr>
        <b/>
        <sz val="11"/>
        <color indexed="63"/>
        <rFont val=".ArabicUIText-Regular"/>
      </rPr>
      <t>نفت</t>
    </r>
    <r>
      <rPr>
        <b/>
        <sz val="11"/>
        <color indexed="63"/>
        <rFont val=".SFUIText"/>
      </rPr>
      <t> </t>
    </r>
    <r>
      <rPr>
        <b/>
        <sz val="11"/>
        <color indexed="63"/>
        <rFont val=".ArabicUIText-Regular"/>
      </rPr>
      <t>بود</t>
    </r>
    <r>
      <rPr>
        <b/>
        <sz val="11"/>
        <color indexed="63"/>
        <rFont val=".SFUIText"/>
      </rPr>
      <t> </t>
    </r>
  </si>
  <si>
    <r>
      <t>  </t>
    </r>
    <r>
      <rPr>
        <b/>
        <sz val="11"/>
        <color indexed="63"/>
        <rFont val=".ArabicUIText-Regular"/>
      </rPr>
      <t>با</t>
    </r>
    <r>
      <rPr>
        <b/>
        <sz val="11"/>
        <color indexed="63"/>
        <rFont val=".SFUIText"/>
      </rPr>
      <t> </t>
    </r>
    <r>
      <rPr>
        <b/>
        <sz val="11"/>
        <color indexed="63"/>
        <rFont val=".ArabicUIText-Regular"/>
      </rPr>
      <t>کاهش</t>
    </r>
    <r>
      <rPr>
        <b/>
        <sz val="11"/>
        <color indexed="63"/>
        <rFont val=".SFUIText"/>
      </rPr>
      <t> </t>
    </r>
    <r>
      <rPr>
        <b/>
        <sz val="11"/>
        <color indexed="63"/>
        <rFont val=".ArabicUIText-Regular"/>
      </rPr>
      <t>صادرات</t>
    </r>
    <r>
      <rPr>
        <b/>
        <sz val="11"/>
        <color indexed="63"/>
        <rFont val=".SFUIText"/>
      </rPr>
      <t> </t>
    </r>
    <r>
      <rPr>
        <b/>
        <sz val="11"/>
        <color indexed="63"/>
        <rFont val=".ArabicUIText-Regular"/>
      </rPr>
      <t>نفت</t>
    </r>
    <r>
      <rPr>
        <b/>
        <sz val="11"/>
        <color indexed="63"/>
        <rFont val=".SFUIText"/>
      </rPr>
      <t> </t>
    </r>
    <r>
      <rPr>
        <b/>
        <sz val="11"/>
        <color indexed="63"/>
        <rFont val=".ArabicUIText-Regular"/>
      </rPr>
      <t>،</t>
    </r>
    <r>
      <rPr>
        <b/>
        <sz val="11"/>
        <color indexed="63"/>
        <rFont val=".SFUIText"/>
      </rPr>
      <t> </t>
    </r>
    <r>
      <rPr>
        <b/>
        <sz val="11"/>
        <color indexed="63"/>
        <rFont val=".ArabicUIText-Regular"/>
      </rPr>
      <t>قیمت</t>
    </r>
    <r>
      <rPr>
        <b/>
        <sz val="11"/>
        <color indexed="63"/>
        <rFont val=".SFUIText"/>
      </rPr>
      <t> </t>
    </r>
    <r>
      <rPr>
        <b/>
        <sz val="11"/>
        <color indexed="63"/>
        <rFont val=".ArabicUIText-Regular"/>
      </rPr>
      <t>دلار</t>
    </r>
    <r>
      <rPr>
        <b/>
        <sz val="11"/>
        <color indexed="63"/>
        <rFont val=".SFUIText"/>
      </rPr>
      <t> </t>
    </r>
    <r>
      <rPr>
        <b/>
        <sz val="11"/>
        <color indexed="63"/>
        <rFont val=".ArabicUIText-Regular"/>
      </rPr>
      <t>باید</t>
    </r>
    <r>
      <rPr>
        <b/>
        <sz val="11"/>
        <color indexed="63"/>
        <rFont val=".SFUIText"/>
      </rPr>
      <t> </t>
    </r>
    <r>
      <rPr>
        <b/>
        <sz val="11"/>
        <color indexed="63"/>
        <rFont val=".ArabicUIText-Regular"/>
      </rPr>
      <t>بیش</t>
    </r>
    <r>
      <rPr>
        <b/>
        <sz val="11"/>
        <color indexed="63"/>
        <rFont val=".SFUIText"/>
      </rPr>
      <t> </t>
    </r>
    <r>
      <rPr>
        <b/>
        <sz val="11"/>
        <color indexed="63"/>
        <rFont val=".ArabicUIText-Regular"/>
      </rPr>
      <t>از</t>
    </r>
    <r>
      <rPr>
        <b/>
        <sz val="11"/>
        <color indexed="63"/>
        <rFont val=".SFUIText"/>
      </rPr>
      <t> </t>
    </r>
    <r>
      <rPr>
        <b/>
        <sz val="11"/>
        <color indexed="63"/>
        <rFont val=".ArabicUIText-Regular"/>
      </rPr>
      <t>این</t>
    </r>
    <r>
      <rPr>
        <b/>
        <sz val="11"/>
        <color indexed="63"/>
        <rFont val=".SFUIText"/>
      </rPr>
      <t> </t>
    </r>
    <r>
      <rPr>
        <b/>
        <sz val="11"/>
        <color indexed="63"/>
        <rFont val=".ArabicUIText-Regular"/>
      </rPr>
      <t>افزایش</t>
    </r>
    <r>
      <rPr>
        <b/>
        <sz val="11"/>
        <color indexed="63"/>
        <rFont val=".SFUIText"/>
      </rPr>
      <t> </t>
    </r>
    <r>
      <rPr>
        <b/>
        <sz val="11"/>
        <color indexed="63"/>
        <rFont val=".ArabicUIText-Regular"/>
      </rPr>
      <t>می</t>
    </r>
    <r>
      <rPr>
        <b/>
        <sz val="11"/>
        <color indexed="63"/>
        <rFont val=".SFUIText"/>
      </rPr>
      <t> </t>
    </r>
    <r>
      <rPr>
        <b/>
        <sz val="11"/>
        <color indexed="63"/>
        <rFont val=".ArabicUIText-Regular"/>
      </rPr>
      <t>یافت</t>
    </r>
    <r>
      <rPr>
        <b/>
        <sz val="11"/>
        <color indexed="63"/>
        <rFont val=".SFUIText"/>
      </rPr>
      <t> </t>
    </r>
    <r>
      <rPr>
        <b/>
        <sz val="11"/>
        <color indexed="63"/>
        <rFont val=".ArabicUIText-Regular"/>
      </rPr>
      <t>اما</t>
    </r>
    <r>
      <rPr>
        <b/>
        <sz val="11"/>
        <color indexed="63"/>
        <rFont val=".SFUIText"/>
      </rPr>
      <t> </t>
    </r>
    <r>
      <rPr>
        <b/>
        <sz val="11"/>
        <color indexed="63"/>
        <rFont val=".ArabicUIText-Regular"/>
      </rPr>
      <t>کاهش</t>
    </r>
    <r>
      <rPr>
        <b/>
        <sz val="11"/>
        <color indexed="63"/>
        <rFont val=".SFUIText"/>
      </rPr>
      <t> </t>
    </r>
    <r>
      <rPr>
        <b/>
        <sz val="11"/>
        <color indexed="63"/>
        <rFont val=".ArabicUIText-Regular"/>
      </rPr>
      <t>صادرات</t>
    </r>
    <r>
      <rPr>
        <b/>
        <sz val="11"/>
        <color indexed="63"/>
        <rFont val=".SFUIText"/>
      </rPr>
      <t> </t>
    </r>
    <r>
      <rPr>
        <b/>
        <sz val="11"/>
        <color indexed="63"/>
        <rFont val=".ArabicUIText-Regular"/>
      </rPr>
      <t>نفت</t>
    </r>
    <r>
      <rPr>
        <b/>
        <sz val="11"/>
        <color indexed="63"/>
        <rFont val=".SFUIText"/>
      </rPr>
      <t> </t>
    </r>
    <r>
      <rPr>
        <b/>
        <sz val="11"/>
        <color indexed="63"/>
        <rFont val=".ArabicUIText-Regular"/>
      </rPr>
      <t>با</t>
    </r>
    <r>
      <rPr>
        <b/>
        <sz val="11"/>
        <color indexed="63"/>
        <rFont val=".SFUIText"/>
      </rPr>
      <t> </t>
    </r>
    <r>
      <rPr>
        <b/>
        <sz val="11"/>
        <color indexed="63"/>
        <rFont val=".ArabicUIText-Regular"/>
      </rPr>
      <t>کاهش</t>
    </r>
    <r>
      <rPr>
        <b/>
        <sz val="11"/>
        <color indexed="63"/>
        <rFont val=".SFUIText"/>
      </rPr>
      <t> </t>
    </r>
    <r>
      <rPr>
        <b/>
        <sz val="11"/>
        <color indexed="63"/>
        <rFont val=".ArabicUIText-Regular"/>
      </rPr>
      <t>سرعت</t>
    </r>
    <r>
      <rPr>
        <b/>
        <sz val="11"/>
        <color indexed="63"/>
        <rFont val=".SFUIText"/>
      </rPr>
      <t> </t>
    </r>
    <r>
      <rPr>
        <b/>
        <sz val="11"/>
        <color indexed="63"/>
        <rFont val=".ArabicUIText-Regular"/>
      </rPr>
      <t>گردش</t>
    </r>
    <r>
      <rPr>
        <b/>
        <sz val="11"/>
        <color indexed="63"/>
        <rFont val=".SFUIText"/>
      </rPr>
      <t> </t>
    </r>
    <r>
      <rPr>
        <b/>
        <sz val="11"/>
        <color indexed="63"/>
        <rFont val=".ArabicUIText-Regular"/>
      </rPr>
      <t>پول</t>
    </r>
    <r>
      <rPr>
        <b/>
        <sz val="11"/>
        <color indexed="63"/>
        <rFont val=".SFUIText"/>
      </rPr>
      <t> </t>
    </r>
    <r>
      <rPr>
        <b/>
        <sz val="11"/>
        <color indexed="63"/>
        <rFont val=".ArabicUIText-Regular"/>
      </rPr>
      <t>خنثی</t>
    </r>
    <r>
      <rPr>
        <b/>
        <sz val="11"/>
        <color indexed="63"/>
        <rFont val=".SFUIText"/>
      </rPr>
      <t> </t>
    </r>
    <r>
      <rPr>
        <b/>
        <sz val="11"/>
        <color indexed="63"/>
        <rFont val=".ArabicUIText-Regular"/>
      </rPr>
      <t>شد</t>
    </r>
    <r>
      <rPr>
        <b/>
        <sz val="11"/>
        <color indexed="63"/>
        <rFont val=".SFUIText"/>
      </rPr>
      <t> </t>
    </r>
  </si>
  <si>
    <t>تحلیل این هفته شانزدهم شهریور نود وهشت</t>
  </si>
  <si>
    <r>
      <t>تحلیل</t>
    </r>
    <r>
      <rPr>
        <b/>
        <sz val="12"/>
        <color indexed="63"/>
        <rFont val=".SFUIText"/>
      </rPr>
      <t> </t>
    </r>
    <r>
      <rPr>
        <b/>
        <sz val="12"/>
        <color indexed="63"/>
        <rFont val=".ArabicUIText-Regular"/>
      </rPr>
      <t>چهل و یک</t>
    </r>
    <r>
      <rPr>
        <b/>
        <sz val="12"/>
        <color indexed="63"/>
        <rFont val=".SFUIText"/>
      </rPr>
      <t> </t>
    </r>
    <r>
      <rPr>
        <b/>
        <sz val="12"/>
        <color indexed="63"/>
        <rFont val=".ArabicUIText-Regular"/>
      </rPr>
      <t>شرکتی</t>
    </r>
    <r>
      <rPr>
        <b/>
        <sz val="12"/>
        <color indexed="63"/>
        <rFont val=".SFUIText"/>
      </rPr>
      <t> </t>
    </r>
    <r>
      <rPr>
        <b/>
        <sz val="12"/>
        <color indexed="63"/>
        <rFont val=".ArabicUIText-Regular"/>
      </rPr>
      <t>که</t>
    </r>
    <r>
      <rPr>
        <b/>
        <sz val="12"/>
        <color indexed="63"/>
        <rFont val=".SFUIText"/>
      </rPr>
      <t> </t>
    </r>
    <r>
      <rPr>
        <b/>
        <sz val="12"/>
        <color indexed="63"/>
        <rFont val=".ArabicUIText-Regular"/>
      </rPr>
      <t>بیشترین</t>
    </r>
    <r>
      <rPr>
        <b/>
        <sz val="12"/>
        <color indexed="63"/>
        <rFont val=".SFUIText"/>
      </rPr>
      <t> </t>
    </r>
    <r>
      <rPr>
        <b/>
        <sz val="12"/>
        <color indexed="63"/>
        <rFont val=".ArabicUIText-Regular"/>
      </rPr>
      <t>سهام</t>
    </r>
    <r>
      <rPr>
        <b/>
        <sz val="12"/>
        <color indexed="63"/>
        <rFont val=".SFUIText"/>
      </rPr>
      <t> </t>
    </r>
    <r>
      <rPr>
        <b/>
        <sz val="12"/>
        <color indexed="63"/>
        <rFont val=".ArabicUIText-Regular"/>
      </rPr>
      <t>آنها</t>
    </r>
    <r>
      <rPr>
        <b/>
        <sz val="12"/>
        <color indexed="63"/>
        <rFont val=".SFUIText"/>
      </rPr>
      <t> </t>
    </r>
    <r>
      <rPr>
        <b/>
        <sz val="12"/>
        <color indexed="63"/>
        <rFont val=".ArabicUIText-Regular"/>
      </rPr>
      <t>طی</t>
    </r>
    <r>
      <rPr>
        <b/>
        <sz val="12"/>
        <color indexed="63"/>
        <rFont val=".SFUIText"/>
      </rPr>
      <t> </t>
    </r>
    <r>
      <rPr>
        <b/>
        <sz val="12"/>
        <color indexed="63"/>
        <rFont val=".ArabicUIText-Regular"/>
      </rPr>
      <t>10 روز</t>
    </r>
    <r>
      <rPr>
        <b/>
        <sz val="12"/>
        <color indexed="63"/>
        <rFont val=".SFUIText"/>
      </rPr>
      <t> </t>
    </r>
    <r>
      <rPr>
        <b/>
        <sz val="12"/>
        <color indexed="63"/>
        <rFont val=".ArabicUIText-Regular"/>
      </rPr>
      <t>گذشته</t>
    </r>
    <r>
      <rPr>
        <b/>
        <sz val="12"/>
        <color indexed="63"/>
        <rFont val=".SFUIText"/>
      </rPr>
      <t> </t>
    </r>
    <r>
      <rPr>
        <b/>
        <sz val="12"/>
        <color indexed="63"/>
        <rFont val=".ArabicUIText-Regular"/>
      </rPr>
      <t>به</t>
    </r>
    <r>
      <rPr>
        <b/>
        <sz val="12"/>
        <color indexed="63"/>
        <rFont val=".SFUIText"/>
      </rPr>
      <t> </t>
    </r>
    <r>
      <rPr>
        <b/>
        <sz val="12"/>
        <color indexed="63"/>
        <rFont val=".ArabicUIText-Regular"/>
      </rPr>
      <t>فروش</t>
    </r>
    <r>
      <rPr>
        <b/>
        <sz val="12"/>
        <color indexed="63"/>
        <rFont val=".SFUIText"/>
      </rPr>
      <t> </t>
    </r>
    <r>
      <rPr>
        <b/>
        <sz val="12"/>
        <color indexed="63"/>
        <rFont val=".ArabicUIText-Regular"/>
      </rPr>
      <t>رفته</t>
    </r>
    <r>
      <rPr>
        <b/>
        <sz val="12"/>
        <color indexed="63"/>
        <rFont val=".SFUIText"/>
      </rPr>
      <t> </t>
    </r>
    <r>
      <rPr>
        <b/>
        <sz val="12"/>
        <color indexed="63"/>
        <rFont val=".ArabicUIText-Regular"/>
      </rPr>
      <t>است</t>
    </r>
    <r>
      <rPr>
        <b/>
        <sz val="12"/>
        <color indexed="63"/>
        <rFont val=".SFUIText"/>
      </rPr>
      <t> </t>
    </r>
  </si>
  <si>
    <r>
      <t>یک</t>
    </r>
    <r>
      <rPr>
        <b/>
        <sz val="12"/>
        <color indexed="63"/>
        <rFont val=".SFUIText"/>
      </rPr>
      <t> - </t>
    </r>
    <r>
      <rPr>
        <b/>
        <sz val="12"/>
        <color indexed="63"/>
        <rFont val=".ArabicUIText-Regular"/>
      </rPr>
      <t>در</t>
    </r>
    <r>
      <rPr>
        <b/>
        <sz val="12"/>
        <color indexed="63"/>
        <rFont val=".SFUIText"/>
      </rPr>
      <t> </t>
    </r>
    <r>
      <rPr>
        <b/>
        <sz val="12"/>
        <color indexed="63"/>
        <rFont val=".ArabicUIText-Regular"/>
      </rPr>
      <t>آمریکا</t>
    </r>
    <r>
      <rPr>
        <b/>
        <sz val="12"/>
        <color indexed="63"/>
        <rFont val=".SFUIText"/>
      </rPr>
      <t> </t>
    </r>
    <r>
      <rPr>
        <b/>
        <sz val="12"/>
        <color indexed="63"/>
        <rFont val=".ArabicUIText-Regular"/>
      </rPr>
      <t>از</t>
    </r>
    <r>
      <rPr>
        <b/>
        <sz val="12"/>
        <color indexed="63"/>
        <rFont val=".SFUIText"/>
      </rPr>
      <t> </t>
    </r>
    <r>
      <rPr>
        <b/>
        <sz val="12"/>
        <color indexed="63"/>
        <rFont val=".ArabicUIText-Regular"/>
      </rPr>
      <t>۱۰۰</t>
    </r>
    <r>
      <rPr>
        <b/>
        <sz val="12"/>
        <color indexed="63"/>
        <rFont val=".SFUIText"/>
      </rPr>
      <t> </t>
    </r>
    <r>
      <rPr>
        <b/>
        <sz val="12"/>
        <color indexed="63"/>
        <rFont val=".ArabicUIText-Regular"/>
      </rPr>
      <t>شرکت</t>
    </r>
    <r>
      <rPr>
        <b/>
        <sz val="12"/>
        <color indexed="63"/>
        <rFont val=".SFUIText"/>
      </rPr>
      <t> </t>
    </r>
    <r>
      <rPr>
        <b/>
        <sz val="12"/>
        <color indexed="63"/>
        <rFont val=".ArabicUIText-Regular"/>
      </rPr>
      <t>موفق</t>
    </r>
    <r>
      <rPr>
        <b/>
        <sz val="12"/>
        <color indexed="63"/>
        <rFont val=".SFUIText"/>
      </rPr>
      <t> </t>
    </r>
    <r>
      <rPr>
        <b/>
        <sz val="12"/>
        <color indexed="63"/>
        <rFont val=".ArabicUIText-Regular"/>
      </rPr>
      <t>،</t>
    </r>
    <r>
      <rPr>
        <b/>
        <sz val="12"/>
        <color indexed="63"/>
        <rFont val=".SFUIText"/>
      </rPr>
      <t> </t>
    </r>
    <r>
      <rPr>
        <b/>
        <sz val="12"/>
        <color indexed="63"/>
        <rFont val=".ArabicUIText-Regular"/>
      </rPr>
      <t>۹۰</t>
    </r>
    <r>
      <rPr>
        <b/>
        <sz val="12"/>
        <color indexed="63"/>
        <rFont val=".SFUIText"/>
      </rPr>
      <t> </t>
    </r>
    <r>
      <rPr>
        <b/>
        <sz val="12"/>
        <color indexed="63"/>
        <rFont val=".ArabicUIText-Regular"/>
      </rPr>
      <t>شرکت</t>
    </r>
    <r>
      <rPr>
        <b/>
        <sz val="12"/>
        <color indexed="63"/>
        <rFont val=".SFUIText"/>
      </rPr>
      <t> </t>
    </r>
    <r>
      <rPr>
        <b/>
        <sz val="12"/>
        <color indexed="63"/>
        <rFont val=".ArabicUIText-Regular"/>
      </rPr>
      <t>در</t>
    </r>
    <r>
      <rPr>
        <b/>
        <sz val="12"/>
        <color indexed="63"/>
        <rFont val=".SFUIText"/>
      </rPr>
      <t> </t>
    </r>
    <r>
      <rPr>
        <b/>
        <sz val="12"/>
        <color indexed="63"/>
        <rFont val=".ArabicUIText-Regular"/>
      </rPr>
      <t>پایان</t>
    </r>
    <r>
      <rPr>
        <b/>
        <sz val="12"/>
        <color indexed="63"/>
        <rFont val=".SFUIText"/>
      </rPr>
      <t> </t>
    </r>
    <r>
      <rPr>
        <b/>
        <sz val="12"/>
        <color indexed="63"/>
        <rFont val=".ArabicUIText-Regular"/>
      </rPr>
      <t>سال</t>
    </r>
    <r>
      <rPr>
        <b/>
        <sz val="12"/>
        <color indexed="63"/>
        <rFont val=".SFUIText"/>
      </rPr>
      <t> </t>
    </r>
    <r>
      <rPr>
        <b/>
        <sz val="12"/>
        <color indexed="63"/>
        <rFont val=".ArabicUIText-Regular"/>
      </rPr>
      <t>پنجم</t>
    </r>
    <r>
      <rPr>
        <b/>
        <sz val="12"/>
        <color indexed="63"/>
        <rFont val=".SFUIText"/>
      </rPr>
      <t> </t>
    </r>
    <r>
      <rPr>
        <b/>
        <sz val="12"/>
        <color indexed="63"/>
        <rFont val=".ArabicUIText-Regular"/>
      </rPr>
      <t>شکست</t>
    </r>
    <r>
      <rPr>
        <b/>
        <sz val="12"/>
        <color indexed="63"/>
        <rFont val=".SFUIText"/>
      </rPr>
      <t> </t>
    </r>
    <r>
      <rPr>
        <b/>
        <sz val="12"/>
        <color indexed="63"/>
        <rFont val=".ArabicUIText-Regular"/>
      </rPr>
      <t>می</t>
    </r>
    <r>
      <rPr>
        <b/>
        <sz val="12"/>
        <color indexed="63"/>
        <rFont val=".SFUIText"/>
      </rPr>
      <t> </t>
    </r>
    <r>
      <rPr>
        <b/>
        <sz val="12"/>
        <color indexed="63"/>
        <rFont val=".ArabicUIText-Regular"/>
      </rPr>
      <t>خورند</t>
    </r>
    <r>
      <rPr>
        <b/>
        <sz val="12"/>
        <color indexed="63"/>
        <rFont val=".SFUIText"/>
      </rPr>
      <t> </t>
    </r>
    <r>
      <rPr>
        <b/>
        <sz val="12"/>
        <color indexed="63"/>
        <rFont val=".ArabicUIText-Regular"/>
      </rPr>
      <t>و</t>
    </r>
    <r>
      <rPr>
        <b/>
        <sz val="12"/>
        <color indexed="63"/>
        <rFont val=".SFUIText"/>
      </rPr>
      <t> </t>
    </r>
    <r>
      <rPr>
        <b/>
        <sz val="12"/>
        <color indexed="63"/>
        <rFont val=".ArabicUIText-Regular"/>
      </rPr>
      <t>از</t>
    </r>
    <r>
      <rPr>
        <b/>
        <sz val="12"/>
        <color indexed="63"/>
        <rFont val=".SFUIText"/>
      </rPr>
      <t> </t>
    </r>
    <r>
      <rPr>
        <b/>
        <sz val="12"/>
        <color indexed="63"/>
        <rFont val=".ArabicUIText-Regular"/>
      </rPr>
      <t>۱۰</t>
    </r>
    <r>
      <rPr>
        <b/>
        <sz val="12"/>
        <color indexed="63"/>
        <rFont val=".SFUIText"/>
      </rPr>
      <t> </t>
    </r>
    <r>
      <rPr>
        <b/>
        <sz val="12"/>
        <color indexed="63"/>
        <rFont val=".ArabicUIText-Regular"/>
      </rPr>
      <t>شرکت</t>
    </r>
    <r>
      <rPr>
        <b/>
        <sz val="12"/>
        <color indexed="63"/>
        <rFont val=".SFUIText"/>
      </rPr>
      <t> </t>
    </r>
    <r>
      <rPr>
        <b/>
        <sz val="12"/>
        <color indexed="63"/>
        <rFont val=".ArabicUIText-Regular"/>
      </rPr>
      <t>باقی</t>
    </r>
    <r>
      <rPr>
        <b/>
        <sz val="12"/>
        <color indexed="63"/>
        <rFont val=".SFUIText"/>
      </rPr>
      <t> </t>
    </r>
    <r>
      <rPr>
        <b/>
        <sz val="12"/>
        <color indexed="63"/>
        <rFont val=".ArabicUIText-Regular"/>
      </rPr>
      <t>مانده</t>
    </r>
    <r>
      <rPr>
        <b/>
        <sz val="12"/>
        <color indexed="63"/>
        <rFont val=".SFUIText"/>
      </rPr>
      <t> </t>
    </r>
    <r>
      <rPr>
        <b/>
        <sz val="12"/>
        <color indexed="63"/>
        <rFont val=".ArabicUIText-Regular"/>
      </rPr>
      <t>،</t>
    </r>
    <r>
      <rPr>
        <b/>
        <sz val="12"/>
        <color indexed="63"/>
        <rFont val=".SFUIText"/>
      </rPr>
      <t> </t>
    </r>
    <r>
      <rPr>
        <b/>
        <sz val="12"/>
        <color indexed="63"/>
        <rFont val=".ArabicUIText-Regular"/>
      </rPr>
      <t>۹</t>
    </r>
    <r>
      <rPr>
        <b/>
        <sz val="12"/>
        <color indexed="63"/>
        <rFont val=".SFUIText"/>
      </rPr>
      <t> </t>
    </r>
    <r>
      <rPr>
        <b/>
        <sz val="12"/>
        <color indexed="63"/>
        <rFont val=".ArabicUIText-Regular"/>
      </rPr>
      <t>شرکت</t>
    </r>
    <r>
      <rPr>
        <b/>
        <sz val="12"/>
        <color indexed="63"/>
        <rFont val=".SFUIText"/>
      </rPr>
      <t> </t>
    </r>
    <r>
      <rPr>
        <b/>
        <sz val="12"/>
        <color indexed="63"/>
        <rFont val=".ArabicUIText-Regular"/>
      </rPr>
      <t>در</t>
    </r>
    <r>
      <rPr>
        <b/>
        <sz val="12"/>
        <color indexed="63"/>
        <rFont val=".SFUIText"/>
      </rPr>
      <t> </t>
    </r>
    <r>
      <rPr>
        <b/>
        <sz val="12"/>
        <color indexed="63"/>
        <rFont val=".ArabicUIText-Regular"/>
      </rPr>
      <t>پایان</t>
    </r>
    <r>
      <rPr>
        <b/>
        <sz val="12"/>
        <color indexed="63"/>
        <rFont val=".SFUIText"/>
      </rPr>
      <t> </t>
    </r>
    <r>
      <rPr>
        <b/>
        <sz val="12"/>
        <color indexed="63"/>
        <rFont val=".ArabicUIText-Regular"/>
      </rPr>
      <t>سال</t>
    </r>
    <r>
      <rPr>
        <b/>
        <sz val="12"/>
        <color indexed="63"/>
        <rFont val=".SFUIText"/>
      </rPr>
      <t> </t>
    </r>
    <r>
      <rPr>
        <b/>
        <sz val="12"/>
        <color indexed="63"/>
        <rFont val=".ArabicUIText-Regular"/>
      </rPr>
      <t>دهم شکست</t>
    </r>
    <r>
      <rPr>
        <b/>
        <sz val="12"/>
        <color indexed="63"/>
        <rFont val=".SFUIText"/>
      </rPr>
      <t> </t>
    </r>
    <r>
      <rPr>
        <b/>
        <sz val="12"/>
        <color indexed="63"/>
        <rFont val=".ArabicUIText-Regular"/>
      </rPr>
      <t>می</t>
    </r>
    <r>
      <rPr>
        <b/>
        <sz val="12"/>
        <color indexed="63"/>
        <rFont val=".SFUIText"/>
      </rPr>
      <t> </t>
    </r>
    <r>
      <rPr>
        <b/>
        <sz val="12"/>
        <color indexed="63"/>
        <rFont val=".ArabicUIText-Regular"/>
      </rPr>
      <t>خورند</t>
    </r>
    <r>
      <rPr>
        <b/>
        <sz val="12"/>
        <color indexed="63"/>
        <rFont val=".SFUIText"/>
      </rPr>
      <t> </t>
    </r>
    <r>
      <rPr>
        <b/>
        <sz val="12"/>
        <color indexed="63"/>
        <rFont val=".ArabicUIText-Regular"/>
      </rPr>
      <t>و</t>
    </r>
    <r>
      <rPr>
        <b/>
        <sz val="12"/>
        <color indexed="63"/>
        <rFont val=".SFUIText"/>
      </rPr>
      <t> </t>
    </r>
    <r>
      <rPr>
        <b/>
        <sz val="12"/>
        <color indexed="63"/>
        <rFont val=".ArabicUIText-Regular"/>
      </rPr>
      <t>از</t>
    </r>
    <r>
      <rPr>
        <b/>
        <sz val="12"/>
        <color indexed="63"/>
        <rFont val=".SFUIText"/>
      </rPr>
      <t> </t>
    </r>
    <r>
      <rPr>
        <b/>
        <sz val="12"/>
        <color indexed="63"/>
        <rFont val=".ArabicUIText-Regular"/>
      </rPr>
      <t>۱۰۰</t>
    </r>
    <r>
      <rPr>
        <b/>
        <sz val="12"/>
        <color indexed="63"/>
        <rFont val=".SFUIText"/>
      </rPr>
      <t> </t>
    </r>
    <r>
      <rPr>
        <b/>
        <sz val="12"/>
        <color indexed="63"/>
        <rFont val=".ArabicUIText-Regular"/>
      </rPr>
      <t>شرکت</t>
    </r>
    <r>
      <rPr>
        <b/>
        <sz val="12"/>
        <color indexed="63"/>
        <rFont val=".SFUIText"/>
      </rPr>
      <t> </t>
    </r>
    <r>
      <rPr>
        <b/>
        <sz val="12"/>
        <color indexed="63"/>
        <rFont val=".ArabicUIText-Regular"/>
      </rPr>
      <t>موفق</t>
    </r>
    <r>
      <rPr>
        <b/>
        <sz val="12"/>
        <color indexed="63"/>
        <rFont val=".SFUIText"/>
      </rPr>
      <t> </t>
    </r>
    <r>
      <rPr>
        <b/>
        <sz val="12"/>
        <color indexed="63"/>
        <rFont val=".ArabicUIText-Regular"/>
      </rPr>
      <t>،</t>
    </r>
    <r>
      <rPr>
        <b/>
        <sz val="12"/>
        <color indexed="63"/>
        <rFont val=".SFUIText"/>
      </rPr>
      <t> </t>
    </r>
    <r>
      <rPr>
        <b/>
        <sz val="12"/>
        <color indexed="63"/>
        <rFont val=".ArabicUIText-Regular"/>
      </rPr>
      <t>فقط</t>
    </r>
    <r>
      <rPr>
        <b/>
        <sz val="12"/>
        <color indexed="63"/>
        <rFont val=".SFUIText"/>
      </rPr>
      <t> </t>
    </r>
    <r>
      <rPr>
        <b/>
        <sz val="12"/>
        <color indexed="63"/>
        <rFont val=".ArabicUIText-Regular"/>
      </rPr>
      <t>یک</t>
    </r>
    <r>
      <rPr>
        <b/>
        <sz val="12"/>
        <color indexed="63"/>
        <rFont val=".SFUIText"/>
      </rPr>
      <t> </t>
    </r>
    <r>
      <rPr>
        <b/>
        <sz val="12"/>
        <color indexed="63"/>
        <rFont val=".ArabicUIText-Regular"/>
      </rPr>
      <t>شرکت</t>
    </r>
    <r>
      <rPr>
        <b/>
        <sz val="12"/>
        <color indexed="63"/>
        <rFont val=".SFUIText"/>
      </rPr>
      <t> </t>
    </r>
    <r>
      <rPr>
        <b/>
        <sz val="12"/>
        <color indexed="63"/>
        <rFont val=".ArabicUIText-Regular"/>
      </rPr>
      <t>در</t>
    </r>
    <r>
      <rPr>
        <b/>
        <sz val="12"/>
        <color indexed="63"/>
        <rFont val=".SFUIText"/>
      </rPr>
      <t> </t>
    </r>
    <r>
      <rPr>
        <b/>
        <sz val="12"/>
        <color indexed="63"/>
        <rFont val=".ArabicUIText-Regular"/>
      </rPr>
      <t>پایان</t>
    </r>
    <r>
      <rPr>
        <b/>
        <sz val="12"/>
        <color indexed="63"/>
        <rFont val=".SFUIText"/>
      </rPr>
      <t> </t>
    </r>
    <r>
      <rPr>
        <b/>
        <sz val="12"/>
        <color indexed="63"/>
        <rFont val=".ArabicUIText-Regular"/>
      </rPr>
      <t>سال</t>
    </r>
    <r>
      <rPr>
        <b/>
        <sz val="12"/>
        <color indexed="63"/>
        <rFont val=".SFUIText"/>
      </rPr>
      <t> </t>
    </r>
    <r>
      <rPr>
        <b/>
        <sz val="12"/>
        <color indexed="63"/>
        <rFont val=".ArabicUIText-Regular"/>
      </rPr>
      <t>دهم</t>
    </r>
    <r>
      <rPr>
        <b/>
        <sz val="12"/>
        <color indexed="63"/>
        <rFont val=".SFUIText"/>
      </rPr>
      <t> </t>
    </r>
    <r>
      <rPr>
        <b/>
        <sz val="12"/>
        <color indexed="63"/>
        <rFont val=".ArabicUIText-Regular"/>
      </rPr>
      <t>باقی</t>
    </r>
    <r>
      <rPr>
        <b/>
        <sz val="12"/>
        <color indexed="63"/>
        <rFont val=".SFUIText"/>
      </rPr>
      <t> </t>
    </r>
    <r>
      <rPr>
        <b/>
        <sz val="12"/>
        <color indexed="63"/>
        <rFont val=".ArabicUIText-Regular"/>
      </rPr>
      <t>می</t>
    </r>
    <r>
      <rPr>
        <b/>
        <sz val="12"/>
        <color indexed="63"/>
        <rFont val=".SFUIText"/>
      </rPr>
      <t> </t>
    </r>
    <r>
      <rPr>
        <b/>
        <sz val="12"/>
        <color indexed="63"/>
        <rFont val=".ArabicUIText-Regular"/>
      </rPr>
      <t>مانند</t>
    </r>
    <r>
      <rPr>
        <b/>
        <sz val="12"/>
        <color indexed="63"/>
        <rFont val=".SFUIText"/>
      </rPr>
      <t>  </t>
    </r>
  </si>
  <si>
    <r>
      <t>دو</t>
    </r>
    <r>
      <rPr>
        <b/>
        <sz val="12"/>
        <color indexed="63"/>
        <rFont val=".SFUIText"/>
      </rPr>
      <t>- </t>
    </r>
    <r>
      <rPr>
        <b/>
        <sz val="12"/>
        <color indexed="63"/>
        <rFont val=".ArabicUIText-Regular"/>
      </rPr>
      <t>شرکت</t>
    </r>
    <r>
      <rPr>
        <b/>
        <sz val="12"/>
        <color indexed="63"/>
        <rFont val=".SFUIText"/>
      </rPr>
      <t> </t>
    </r>
    <r>
      <rPr>
        <b/>
        <sz val="12"/>
        <color indexed="63"/>
        <rFont val=".ArabicUIText-Regular"/>
      </rPr>
      <t>آینده</t>
    </r>
    <r>
      <rPr>
        <b/>
        <sz val="12"/>
        <color indexed="63"/>
        <rFont val=".SFUIText"/>
      </rPr>
      <t> </t>
    </r>
    <r>
      <rPr>
        <b/>
        <sz val="12"/>
        <color indexed="63"/>
        <rFont val=".ArabicUIText-Regular"/>
      </rPr>
      <t>دار</t>
    </r>
    <r>
      <rPr>
        <b/>
        <sz val="12"/>
        <color indexed="63"/>
        <rFont val=".SFUIText"/>
      </rPr>
      <t> </t>
    </r>
    <r>
      <rPr>
        <b/>
        <sz val="12"/>
        <color indexed="63"/>
        <rFont val=".ArabicUIText-Regular"/>
      </rPr>
      <t>شرکتی</t>
    </r>
    <r>
      <rPr>
        <b/>
        <sz val="12"/>
        <color indexed="63"/>
        <rFont val=".SFUIText"/>
      </rPr>
      <t> </t>
    </r>
    <r>
      <rPr>
        <b/>
        <sz val="12"/>
        <color indexed="63"/>
        <rFont val=".ArabicUIText-Regular"/>
      </rPr>
      <t>است</t>
    </r>
    <r>
      <rPr>
        <b/>
        <sz val="12"/>
        <color indexed="63"/>
        <rFont val=".SFUIText"/>
      </rPr>
      <t> </t>
    </r>
    <r>
      <rPr>
        <b/>
        <sz val="12"/>
        <color indexed="63"/>
        <rFont val=".ArabicUIText-Regular"/>
      </rPr>
      <t>که</t>
    </r>
    <r>
      <rPr>
        <b/>
        <sz val="12"/>
        <color indexed="63"/>
        <rFont val=".SFUIText"/>
      </rPr>
      <t> </t>
    </r>
    <r>
      <rPr>
        <b/>
        <sz val="12"/>
        <color indexed="63"/>
        <rFont val=".ArabicUIText-Regular"/>
      </rPr>
      <t>سرمایه</t>
    </r>
    <r>
      <rPr>
        <b/>
        <sz val="12"/>
        <color indexed="63"/>
        <rFont val=".SFUIText"/>
      </rPr>
      <t> </t>
    </r>
    <r>
      <rPr>
        <b/>
        <sz val="12"/>
        <color indexed="63"/>
        <rFont val=".ArabicUIText-Regular"/>
      </rPr>
      <t>،</t>
    </r>
    <r>
      <rPr>
        <b/>
        <sz val="12"/>
        <color indexed="63"/>
        <rFont val=".SFUIText"/>
      </rPr>
      <t> </t>
    </r>
    <r>
      <rPr>
        <b/>
        <sz val="12"/>
        <color indexed="63"/>
        <rFont val=".ArabicUIText-Regular"/>
      </rPr>
      <t>چهار</t>
    </r>
    <r>
      <rPr>
        <b/>
        <sz val="12"/>
        <color indexed="63"/>
        <rFont val=".SFUIText"/>
      </rPr>
      <t> </t>
    </r>
    <r>
      <rPr>
        <b/>
        <sz val="12"/>
        <color indexed="63"/>
        <rFont val=".ArabicUIText-Regular"/>
      </rPr>
      <t>ساله</t>
    </r>
    <r>
      <rPr>
        <b/>
        <sz val="12"/>
        <color indexed="63"/>
        <rFont val=".SFUIText"/>
      </rPr>
      <t> </t>
    </r>
    <r>
      <rPr>
        <b/>
        <sz val="12"/>
        <color indexed="63"/>
        <rFont val=".ArabicUIText-Regular"/>
      </rPr>
      <t>بر</t>
    </r>
    <r>
      <rPr>
        <b/>
        <sz val="12"/>
        <color indexed="63"/>
        <rFont val=".SFUIText"/>
      </rPr>
      <t> </t>
    </r>
    <r>
      <rPr>
        <b/>
        <sz val="12"/>
        <color indexed="63"/>
        <rFont val=".ArabicUIText-Regular"/>
      </rPr>
      <t>گردد</t>
    </r>
    <r>
      <rPr>
        <b/>
        <sz val="12"/>
        <color indexed="63"/>
        <rFont val=".SFUIText"/>
      </rPr>
      <t> </t>
    </r>
  </si>
  <si>
    <r>
      <t>سه</t>
    </r>
    <r>
      <rPr>
        <b/>
        <sz val="12"/>
        <color indexed="63"/>
        <rFont val=".SFUIText"/>
      </rPr>
      <t> - </t>
    </r>
    <r>
      <rPr>
        <b/>
        <sz val="12"/>
        <color indexed="63"/>
        <rFont val=".ArabicUIText-Regular"/>
      </rPr>
      <t>شاخص</t>
    </r>
    <r>
      <rPr>
        <b/>
        <sz val="12"/>
        <color indexed="63"/>
        <rFont val=".SFUIText"/>
      </rPr>
      <t> </t>
    </r>
    <r>
      <rPr>
        <b/>
        <sz val="12"/>
        <color indexed="63"/>
        <rFont val=".ArabicUIText-Regular"/>
      </rPr>
      <t>مناسب</t>
    </r>
    <r>
      <rPr>
        <b/>
        <sz val="12"/>
        <color indexed="63"/>
        <rFont val=".SFUIText"/>
      </rPr>
      <t> </t>
    </r>
    <r>
      <rPr>
        <b/>
        <sz val="12"/>
        <color indexed="63"/>
        <rFont val=".ArabicUIText-Regular"/>
      </rPr>
      <t>برای</t>
    </r>
    <r>
      <rPr>
        <b/>
        <sz val="12"/>
        <color indexed="63"/>
        <rFont val=".SFUIText"/>
      </rPr>
      <t> </t>
    </r>
    <r>
      <rPr>
        <b/>
        <sz val="12"/>
        <color indexed="63"/>
        <rFont val=".ArabicUIText-Regular"/>
      </rPr>
      <t>اطمینان</t>
    </r>
    <r>
      <rPr>
        <b/>
        <sz val="12"/>
        <color indexed="63"/>
        <rFont val=".SFUIText"/>
      </rPr>
      <t> </t>
    </r>
    <r>
      <rPr>
        <b/>
        <sz val="12"/>
        <color indexed="63"/>
        <rFont val=".ArabicUIText-Regular"/>
      </rPr>
      <t>از</t>
    </r>
    <r>
      <rPr>
        <b/>
        <sz val="12"/>
        <color indexed="63"/>
        <rFont val=".SFUIText"/>
      </rPr>
      <t> </t>
    </r>
    <r>
      <rPr>
        <b/>
        <sz val="12"/>
        <color indexed="63"/>
        <rFont val=".ArabicUIText-Regular"/>
      </rPr>
      <t>بازگشت</t>
    </r>
    <r>
      <rPr>
        <b/>
        <sz val="12"/>
        <color indexed="63"/>
        <rFont val=".SFUIText"/>
      </rPr>
      <t> </t>
    </r>
    <r>
      <rPr>
        <b/>
        <sz val="12"/>
        <color indexed="63"/>
        <rFont val=".ArabicUIText-Regular"/>
      </rPr>
      <t>چهار</t>
    </r>
    <r>
      <rPr>
        <b/>
        <sz val="12"/>
        <color indexed="63"/>
        <rFont val=".SFUIText"/>
      </rPr>
      <t> </t>
    </r>
    <r>
      <rPr>
        <b/>
        <sz val="12"/>
        <color indexed="63"/>
        <rFont val=".ArabicUIText-Regular"/>
      </rPr>
      <t>ساله</t>
    </r>
    <r>
      <rPr>
        <b/>
        <sz val="12"/>
        <color indexed="63"/>
        <rFont val=".SFUIText"/>
      </rPr>
      <t> </t>
    </r>
    <r>
      <rPr>
        <b/>
        <sz val="12"/>
        <color indexed="63"/>
        <rFont val=".ArabicUIText-Regular"/>
      </rPr>
      <t>سرمایه</t>
    </r>
    <r>
      <rPr>
        <b/>
        <sz val="12"/>
        <color indexed="63"/>
        <rFont val=".SFUIText"/>
      </rPr>
      <t> </t>
    </r>
    <r>
      <rPr>
        <b/>
        <sz val="12"/>
        <color indexed="63"/>
        <rFont val=".ArabicUIText-Regular"/>
      </rPr>
      <t>،</t>
    </r>
    <r>
      <rPr>
        <b/>
        <sz val="12"/>
        <color indexed="63"/>
        <rFont val=".SFUIText"/>
      </rPr>
      <t> </t>
    </r>
    <r>
      <rPr>
        <b/>
        <sz val="12"/>
        <color indexed="63"/>
        <rFont val=".ArabicUIText-Regular"/>
      </rPr>
      <t>نسبت</t>
    </r>
    <r>
      <rPr>
        <b/>
        <sz val="12"/>
        <color indexed="63"/>
        <rFont val=".SFUIText"/>
      </rPr>
      <t> </t>
    </r>
    <r>
      <rPr>
        <b/>
        <sz val="12"/>
        <color indexed="63"/>
        <rFont val=".ArabicUIText-Regular"/>
      </rPr>
      <t>سود</t>
    </r>
    <r>
      <rPr>
        <b/>
        <sz val="12"/>
        <color indexed="63"/>
        <rFont val=".SFUIText"/>
      </rPr>
      <t> </t>
    </r>
    <r>
      <rPr>
        <b/>
        <sz val="12"/>
        <color indexed="63"/>
        <rFont val=".ArabicUIText-Regular"/>
      </rPr>
      <t>خالص</t>
    </r>
    <r>
      <rPr>
        <b/>
        <sz val="12"/>
        <color indexed="63"/>
        <rFont val=".SFUIText"/>
      </rPr>
      <t> </t>
    </r>
    <r>
      <rPr>
        <b/>
        <sz val="12"/>
        <color indexed="63"/>
        <rFont val=".ArabicUIText-Regular"/>
      </rPr>
      <t>یکساله</t>
    </r>
    <r>
      <rPr>
        <b/>
        <sz val="12"/>
        <color indexed="63"/>
        <rFont val=".SFUIText"/>
      </rPr>
      <t> </t>
    </r>
    <r>
      <rPr>
        <b/>
        <sz val="12"/>
        <color indexed="63"/>
        <rFont val=".ArabicUIText-Regular"/>
      </rPr>
      <t>به</t>
    </r>
    <r>
      <rPr>
        <b/>
        <sz val="12"/>
        <color indexed="63"/>
        <rFont val=".SFUIText"/>
      </rPr>
      <t> </t>
    </r>
    <r>
      <rPr>
        <b/>
        <sz val="12"/>
        <color indexed="63"/>
        <rFont val=".ArabicUIText-Regular"/>
      </rPr>
      <t>ارزش</t>
    </r>
    <r>
      <rPr>
        <b/>
        <sz val="12"/>
        <color indexed="63"/>
        <rFont val=".SFUIText"/>
      </rPr>
      <t> </t>
    </r>
    <r>
      <rPr>
        <b/>
        <sz val="12"/>
        <color indexed="63"/>
        <rFont val=".ArabicUIText-Regular"/>
      </rPr>
      <t>بازار</t>
    </r>
    <r>
      <rPr>
        <b/>
        <sz val="12"/>
        <color indexed="63"/>
        <rFont val=".SFUIText"/>
      </rPr>
      <t> </t>
    </r>
    <r>
      <rPr>
        <b/>
        <sz val="12"/>
        <color indexed="63"/>
        <rFont val=".ArabicUIText-Regular"/>
      </rPr>
      <t>است</t>
    </r>
    <r>
      <rPr>
        <b/>
        <sz val="12"/>
        <color indexed="63"/>
        <rFont val=".SFUIText"/>
      </rPr>
      <t> </t>
    </r>
  </si>
  <si>
    <r>
      <t>چهار</t>
    </r>
    <r>
      <rPr>
        <b/>
        <sz val="12"/>
        <color indexed="63"/>
        <rFont val=".SFUIText"/>
      </rPr>
      <t>- </t>
    </r>
    <r>
      <rPr>
        <b/>
        <sz val="12"/>
        <color indexed="63"/>
        <rFont val=".ArabicUIText-Regular"/>
      </rPr>
      <t>چهل و یک</t>
    </r>
    <r>
      <rPr>
        <b/>
        <sz val="12"/>
        <color indexed="63"/>
        <rFont val=".SFUIText"/>
      </rPr>
      <t> </t>
    </r>
    <r>
      <rPr>
        <b/>
        <sz val="12"/>
        <color indexed="63"/>
        <rFont val=".ArabicUIText-Regular"/>
      </rPr>
      <t>شرکتی</t>
    </r>
    <r>
      <rPr>
        <b/>
        <sz val="12"/>
        <color indexed="63"/>
        <rFont val=".SFUIText"/>
      </rPr>
      <t> </t>
    </r>
    <r>
      <rPr>
        <b/>
        <sz val="12"/>
        <color indexed="63"/>
        <rFont val=".ArabicUIText-Regular"/>
      </rPr>
      <t>که</t>
    </r>
    <r>
      <rPr>
        <b/>
        <sz val="12"/>
        <color indexed="63"/>
        <rFont val=".SFUIText"/>
      </rPr>
      <t> </t>
    </r>
    <r>
      <rPr>
        <b/>
        <sz val="12"/>
        <color indexed="63"/>
        <rFont val=".ArabicUIText-Regular"/>
      </rPr>
      <t>بیشترین</t>
    </r>
    <r>
      <rPr>
        <b/>
        <sz val="12"/>
        <color indexed="63"/>
        <rFont val=".SFUIText"/>
      </rPr>
      <t> </t>
    </r>
    <r>
      <rPr>
        <b/>
        <sz val="12"/>
        <color indexed="63"/>
        <rFont val=".ArabicUIText-Regular"/>
      </rPr>
      <t>سهام</t>
    </r>
    <r>
      <rPr>
        <b/>
        <sz val="12"/>
        <color indexed="63"/>
        <rFont val=".SFUIText"/>
      </rPr>
      <t> </t>
    </r>
    <r>
      <rPr>
        <b/>
        <sz val="12"/>
        <color indexed="63"/>
        <rFont val=".ArabicUIText-Regular"/>
      </rPr>
      <t>آنها</t>
    </r>
    <r>
      <rPr>
        <b/>
        <sz val="12"/>
        <color indexed="63"/>
        <rFont val=".SFUIText"/>
      </rPr>
      <t> </t>
    </r>
    <r>
      <rPr>
        <b/>
        <sz val="12"/>
        <color indexed="63"/>
        <rFont val=".ArabicUIText-Regular"/>
      </rPr>
      <t>طی</t>
    </r>
    <r>
      <rPr>
        <b/>
        <sz val="12"/>
        <color indexed="63"/>
        <rFont val=".SFUIText"/>
      </rPr>
      <t>  </t>
    </r>
    <r>
      <rPr>
        <b/>
        <sz val="12"/>
        <color indexed="63"/>
        <rFont val=".ArabicUIText-Regular"/>
      </rPr>
      <t>10 روز</t>
    </r>
    <r>
      <rPr>
        <b/>
        <sz val="12"/>
        <color indexed="63"/>
        <rFont val=".SFUIText"/>
      </rPr>
      <t> </t>
    </r>
    <r>
      <rPr>
        <b/>
        <sz val="12"/>
        <color indexed="63"/>
        <rFont val=".ArabicUIText-Regular"/>
      </rPr>
      <t>گذشته</t>
    </r>
    <r>
      <rPr>
        <b/>
        <sz val="12"/>
        <color indexed="63"/>
        <rFont val=".SFUIText"/>
      </rPr>
      <t> </t>
    </r>
    <r>
      <rPr>
        <b/>
        <sz val="12"/>
        <color indexed="63"/>
        <rFont val=".ArabicUIText-Regular"/>
      </rPr>
      <t>به</t>
    </r>
    <r>
      <rPr>
        <b/>
        <sz val="12"/>
        <color indexed="63"/>
        <rFont val=".SFUIText"/>
      </rPr>
      <t> </t>
    </r>
    <r>
      <rPr>
        <b/>
        <sz val="12"/>
        <color indexed="63"/>
        <rFont val=".ArabicUIText-Regular"/>
      </rPr>
      <t>فروش</t>
    </r>
    <r>
      <rPr>
        <b/>
        <sz val="12"/>
        <color indexed="63"/>
        <rFont val=".SFUIText"/>
      </rPr>
      <t> </t>
    </r>
    <r>
      <rPr>
        <b/>
        <sz val="12"/>
        <color indexed="63"/>
        <rFont val=".ArabicUIText-Regular"/>
      </rPr>
      <t>رفته</t>
    </r>
    <r>
      <rPr>
        <b/>
        <sz val="12"/>
        <color indexed="63"/>
        <rFont val=".SFUIText"/>
      </rPr>
      <t> </t>
    </r>
    <r>
      <rPr>
        <b/>
        <sz val="12"/>
        <color indexed="63"/>
        <rFont val=".ArabicUIText-Regular"/>
      </rPr>
      <t>نسبت</t>
    </r>
    <r>
      <rPr>
        <b/>
        <sz val="12"/>
        <color indexed="63"/>
        <rFont val=".SFUIText"/>
      </rPr>
      <t> </t>
    </r>
    <r>
      <rPr>
        <b/>
        <sz val="12"/>
        <color indexed="63"/>
        <rFont val=".ArabicUIText-Regular"/>
      </rPr>
      <t>سود</t>
    </r>
    <r>
      <rPr>
        <b/>
        <sz val="12"/>
        <color indexed="63"/>
        <rFont val=".SFUIText"/>
      </rPr>
      <t> </t>
    </r>
    <r>
      <rPr>
        <b/>
        <sz val="12"/>
        <color indexed="63"/>
        <rFont val=".ArabicUIText-Regular"/>
      </rPr>
      <t>خالص</t>
    </r>
    <r>
      <rPr>
        <b/>
        <sz val="12"/>
        <color indexed="63"/>
        <rFont val=".SFUIText"/>
      </rPr>
      <t> </t>
    </r>
    <r>
      <rPr>
        <b/>
        <sz val="12"/>
        <color indexed="63"/>
        <rFont val=".ArabicUIText-Regular"/>
      </rPr>
      <t>به</t>
    </r>
    <r>
      <rPr>
        <b/>
        <sz val="12"/>
        <color indexed="63"/>
        <rFont val=".SFUIText"/>
      </rPr>
      <t> </t>
    </r>
    <r>
      <rPr>
        <b/>
        <sz val="12"/>
        <color indexed="63"/>
        <rFont val=".ArabicUIText-Regular"/>
      </rPr>
      <t>ارزش</t>
    </r>
    <r>
      <rPr>
        <b/>
        <sz val="12"/>
        <color indexed="63"/>
        <rFont val=".SFUIText"/>
      </rPr>
      <t> </t>
    </r>
    <r>
      <rPr>
        <b/>
        <sz val="12"/>
        <color indexed="63"/>
        <rFont val=".ArabicUIText-Regular"/>
      </rPr>
      <t>بازار</t>
    </r>
    <r>
      <rPr>
        <b/>
        <sz val="12"/>
        <color indexed="63"/>
        <rFont val=".SFUIText"/>
      </rPr>
      <t> </t>
    </r>
    <r>
      <rPr>
        <b/>
        <sz val="12"/>
        <color indexed="63"/>
        <rFont val=".ArabicUIText-Regular"/>
      </rPr>
      <t>آنها</t>
    </r>
    <r>
      <rPr>
        <b/>
        <sz val="12"/>
        <color indexed="63"/>
        <rFont val=".SFUIText"/>
      </rPr>
      <t> </t>
    </r>
    <r>
      <rPr>
        <b/>
        <sz val="12"/>
        <color indexed="63"/>
        <rFont val=".ArabicUIText-Regular"/>
      </rPr>
      <t>،</t>
    </r>
    <r>
      <rPr>
        <b/>
        <sz val="12"/>
        <color indexed="63"/>
        <rFont val=".SFUIText"/>
      </rPr>
      <t> </t>
    </r>
    <r>
      <rPr>
        <b/>
        <sz val="12"/>
        <color indexed="63"/>
        <rFont val=".ArabicUIText-Regular"/>
      </rPr>
      <t>بطور</t>
    </r>
    <r>
      <rPr>
        <b/>
        <sz val="12"/>
        <color indexed="63"/>
        <rFont val=".SFUIText"/>
      </rPr>
      <t>  </t>
    </r>
    <r>
      <rPr>
        <b/>
        <sz val="12"/>
        <color indexed="63"/>
        <rFont val=".ArabicUIText-Regular"/>
      </rPr>
      <t>متوسط</t>
    </r>
    <r>
      <rPr>
        <b/>
        <sz val="12"/>
        <color indexed="63"/>
        <rFont val=".SFUIText"/>
      </rPr>
      <t> 3- </t>
    </r>
    <r>
      <rPr>
        <b/>
        <sz val="12"/>
        <color indexed="63"/>
        <rFont val=".ArabicUIText-Regular"/>
      </rPr>
      <t>درصد</t>
    </r>
    <r>
      <rPr>
        <b/>
        <sz val="12"/>
        <color indexed="63"/>
        <rFont val=".SFUIText"/>
      </rPr>
      <t> </t>
    </r>
    <r>
      <rPr>
        <b/>
        <sz val="12"/>
        <color indexed="63"/>
        <rFont val=".ArabicUIText-Regular"/>
      </rPr>
      <t>است یعنی اصلا خوب نیست</t>
    </r>
  </si>
  <si>
    <r>
      <t>پنج</t>
    </r>
    <r>
      <rPr>
        <b/>
        <sz val="12"/>
        <color indexed="63"/>
        <rFont val=".SFUIText"/>
      </rPr>
      <t>- </t>
    </r>
    <r>
      <rPr>
        <b/>
        <sz val="12"/>
        <color indexed="63"/>
        <rFont val=".ArabicUIText-Regular"/>
      </rPr>
      <t>شرکت</t>
    </r>
    <r>
      <rPr>
        <b/>
        <sz val="12"/>
        <color indexed="63"/>
        <rFont val=".SFUIText"/>
      </rPr>
      <t> </t>
    </r>
    <r>
      <rPr>
        <b/>
        <sz val="12"/>
        <color indexed="63"/>
        <rFont val=".ArabicUIText-Regular"/>
      </rPr>
      <t>پتروشیمی</t>
    </r>
    <r>
      <rPr>
        <b/>
        <sz val="12"/>
        <color indexed="63"/>
        <rFont val=".SFUIText"/>
      </rPr>
      <t> </t>
    </r>
    <r>
      <rPr>
        <b/>
        <sz val="12"/>
        <color indexed="63"/>
        <rFont val=".ArabicUIText-Regular"/>
      </rPr>
      <t>زاگرس</t>
    </r>
    <r>
      <rPr>
        <b/>
        <sz val="12"/>
        <color indexed="63"/>
        <rFont val=".SFUIText"/>
      </rPr>
      <t> </t>
    </r>
    <r>
      <rPr>
        <b/>
        <sz val="12"/>
        <color indexed="63"/>
        <rFont val=".ArabicUIText-Regular"/>
      </rPr>
      <t>نسبت</t>
    </r>
    <r>
      <rPr>
        <b/>
        <sz val="12"/>
        <color indexed="63"/>
        <rFont val=".SFUIText"/>
      </rPr>
      <t> </t>
    </r>
    <r>
      <rPr>
        <b/>
        <sz val="12"/>
        <color indexed="63"/>
        <rFont val=".ArabicUIText-Regular"/>
      </rPr>
      <t>سود</t>
    </r>
    <r>
      <rPr>
        <b/>
        <sz val="12"/>
        <color indexed="63"/>
        <rFont val=".SFUIText"/>
      </rPr>
      <t> </t>
    </r>
    <r>
      <rPr>
        <b/>
        <sz val="12"/>
        <color indexed="63"/>
        <rFont val=".ArabicUIText-Regular"/>
      </rPr>
      <t>خالص</t>
    </r>
    <r>
      <rPr>
        <b/>
        <sz val="12"/>
        <color indexed="63"/>
        <rFont val=".SFUIText"/>
      </rPr>
      <t> </t>
    </r>
    <r>
      <rPr>
        <b/>
        <sz val="12"/>
        <color indexed="63"/>
        <rFont val=".ArabicUIText-Regular"/>
      </rPr>
      <t>به</t>
    </r>
    <r>
      <rPr>
        <b/>
        <sz val="12"/>
        <color indexed="63"/>
        <rFont val=".SFUIText"/>
      </rPr>
      <t> </t>
    </r>
    <r>
      <rPr>
        <b/>
        <sz val="12"/>
        <color indexed="63"/>
        <rFont val=".ArabicUIText-Regular"/>
      </rPr>
      <t>ارزش</t>
    </r>
    <r>
      <rPr>
        <b/>
        <sz val="12"/>
        <color indexed="63"/>
        <rFont val=".SFUIText"/>
      </rPr>
      <t> </t>
    </r>
    <r>
      <rPr>
        <b/>
        <sz val="12"/>
        <color indexed="63"/>
        <rFont val=".ArabicUIText-Regular"/>
      </rPr>
      <t>بازار</t>
    </r>
    <r>
      <rPr>
        <b/>
        <sz val="12"/>
        <color indexed="63"/>
        <rFont val=".SFUIText"/>
      </rPr>
      <t> </t>
    </r>
    <r>
      <rPr>
        <b/>
        <sz val="12"/>
        <color indexed="63"/>
        <rFont val=".ArabicUIText-Regular"/>
      </rPr>
      <t>۲3</t>
    </r>
    <r>
      <rPr>
        <b/>
        <sz val="12"/>
        <color indexed="63"/>
        <rFont val=".SFUIText"/>
      </rPr>
      <t> </t>
    </r>
    <r>
      <rPr>
        <b/>
        <sz val="12"/>
        <color indexed="63"/>
        <rFont val=".ArabicUIText-Regular"/>
      </rPr>
      <t>درصد</t>
    </r>
    <r>
      <rPr>
        <b/>
        <sz val="12"/>
        <color indexed="63"/>
        <rFont val=".SFUIText"/>
      </rPr>
      <t> </t>
    </r>
    <r>
      <rPr>
        <b/>
        <sz val="12"/>
        <color indexed="63"/>
        <rFont val=".ArabicUIText-Regular"/>
      </rPr>
      <t>و</t>
    </r>
    <r>
      <rPr>
        <b/>
        <sz val="12"/>
        <color indexed="63"/>
        <rFont val=".SFUIText"/>
      </rPr>
      <t> </t>
    </r>
    <r>
      <rPr>
        <b/>
        <sz val="12"/>
        <color indexed="63"/>
        <rFont val=".ArabicUIText-Regular"/>
      </rPr>
      <t>فولاد</t>
    </r>
    <r>
      <rPr>
        <b/>
        <sz val="12"/>
        <color indexed="63"/>
        <rFont val=".SFUIText"/>
      </rPr>
      <t> </t>
    </r>
    <r>
      <rPr>
        <b/>
        <sz val="12"/>
        <color indexed="63"/>
        <rFont val=".ArabicUIText-Regular"/>
      </rPr>
      <t>مبارکه</t>
    </r>
    <r>
      <rPr>
        <b/>
        <sz val="12"/>
        <color indexed="63"/>
        <rFont val=".SFUIText"/>
      </rPr>
      <t> </t>
    </r>
    <r>
      <rPr>
        <b/>
        <sz val="12"/>
        <color indexed="63"/>
        <rFont val=".ArabicUIText-Regular"/>
      </rPr>
      <t>۲1</t>
    </r>
    <r>
      <rPr>
        <b/>
        <sz val="12"/>
        <color indexed="63"/>
        <rFont val=".SFUIText"/>
      </rPr>
      <t> </t>
    </r>
    <r>
      <rPr>
        <b/>
        <sz val="12"/>
        <color indexed="63"/>
        <rFont val=".ArabicUIText-Regular"/>
      </rPr>
      <t>درصد</t>
    </r>
    <r>
      <rPr>
        <b/>
        <sz val="12"/>
        <color indexed="63"/>
        <rFont val=".SFUIText"/>
      </rPr>
      <t> </t>
    </r>
    <r>
      <rPr>
        <b/>
        <sz val="12"/>
        <color indexed="63"/>
        <rFont val=".ArabicUIText-Regular"/>
      </rPr>
      <t>است</t>
    </r>
    <r>
      <rPr>
        <b/>
        <sz val="12"/>
        <color indexed="63"/>
        <rFont val=".SFUIText"/>
      </rPr>
      <t> </t>
    </r>
    <r>
      <rPr>
        <b/>
        <sz val="12"/>
        <color indexed="63"/>
        <rFont val=".ArabicUIText-Regular"/>
      </rPr>
      <t>که</t>
    </r>
    <r>
      <rPr>
        <b/>
        <sz val="12"/>
        <color indexed="63"/>
        <rFont val=".SFUIText"/>
      </rPr>
      <t> </t>
    </r>
    <r>
      <rPr>
        <b/>
        <sz val="12"/>
        <color indexed="63"/>
        <rFont val=".ArabicUIText-Regular"/>
      </rPr>
      <t>نشان</t>
    </r>
    <r>
      <rPr>
        <b/>
        <sz val="12"/>
        <color indexed="63"/>
        <rFont val=".SFUIText"/>
      </rPr>
      <t> </t>
    </r>
    <r>
      <rPr>
        <b/>
        <sz val="12"/>
        <color indexed="63"/>
        <rFont val=".ArabicUIText-Regular"/>
      </rPr>
      <t>می</t>
    </r>
    <r>
      <rPr>
        <b/>
        <sz val="12"/>
        <color indexed="63"/>
        <rFont val=".SFUIText"/>
      </rPr>
      <t> </t>
    </r>
    <r>
      <rPr>
        <b/>
        <sz val="12"/>
        <color indexed="63"/>
        <rFont val=".ArabicUIText-Regular"/>
      </rPr>
      <t>دهد</t>
    </r>
    <r>
      <rPr>
        <b/>
        <sz val="12"/>
        <color indexed="63"/>
        <rFont val=".SFUIText"/>
      </rPr>
      <t> </t>
    </r>
    <r>
      <rPr>
        <b/>
        <sz val="12"/>
        <color indexed="63"/>
        <rFont val=".ArabicUIText-Regular"/>
      </rPr>
      <t>سرمایه</t>
    </r>
    <r>
      <rPr>
        <b/>
        <sz val="12"/>
        <color indexed="63"/>
        <rFont val=".SFUIText"/>
      </rPr>
      <t> </t>
    </r>
    <r>
      <rPr>
        <b/>
        <sz val="12"/>
        <color indexed="63"/>
        <rFont val=".ArabicUIText-Regular"/>
      </rPr>
      <t>چهار</t>
    </r>
    <r>
      <rPr>
        <b/>
        <sz val="12"/>
        <color indexed="63"/>
        <rFont val=".SFUIText"/>
      </rPr>
      <t> </t>
    </r>
    <r>
      <rPr>
        <b/>
        <sz val="12"/>
        <color indexed="63"/>
        <rFont val=".ArabicUIText-Regular"/>
      </rPr>
      <t>ساله باز</t>
    </r>
    <r>
      <rPr>
        <b/>
        <sz val="12"/>
        <color indexed="63"/>
        <rFont val=".SFUIText"/>
      </rPr>
      <t> </t>
    </r>
    <r>
      <rPr>
        <b/>
        <sz val="12"/>
        <color indexed="63"/>
        <rFont val=".ArabicUIText-Regular"/>
      </rPr>
      <t>می</t>
    </r>
    <r>
      <rPr>
        <b/>
        <sz val="12"/>
        <color indexed="63"/>
        <rFont val=".SFUIText"/>
      </rPr>
      <t> </t>
    </r>
    <r>
      <rPr>
        <b/>
        <sz val="12"/>
        <color indexed="63"/>
        <rFont val=".ArabicUIText-Regular"/>
      </rPr>
      <t>گردد</t>
    </r>
    <r>
      <rPr>
        <b/>
        <sz val="12"/>
        <color indexed="63"/>
        <rFont val=".SFUIText"/>
      </rPr>
      <t> </t>
    </r>
    <r>
      <rPr>
        <b/>
        <sz val="12"/>
        <color indexed="63"/>
        <rFont val=".ArabicUIText-Regular"/>
      </rPr>
      <t>و</t>
    </r>
    <r>
      <rPr>
        <b/>
        <sz val="12"/>
        <color indexed="63"/>
        <rFont val=".SFUIText"/>
      </rPr>
      <t> </t>
    </r>
    <r>
      <rPr>
        <b/>
        <sz val="12"/>
        <color indexed="63"/>
        <rFont val=".ArabicUIText-Regular"/>
      </rPr>
      <t>در</t>
    </r>
    <r>
      <rPr>
        <b/>
        <sz val="12"/>
        <color indexed="63"/>
        <rFont val=".SFUIText"/>
      </rPr>
      <t> </t>
    </r>
    <r>
      <rPr>
        <b/>
        <sz val="12"/>
        <color indexed="63"/>
        <rFont val=".ArabicUIText-Regular"/>
      </rPr>
      <t>زمره</t>
    </r>
    <r>
      <rPr>
        <b/>
        <sz val="12"/>
        <color indexed="63"/>
        <rFont val=".SFUIText"/>
      </rPr>
      <t> </t>
    </r>
    <r>
      <rPr>
        <b/>
        <sz val="12"/>
        <color indexed="63"/>
        <rFont val=".ArabicUIText-Regular"/>
      </rPr>
      <t>شرکت</t>
    </r>
    <r>
      <rPr>
        <b/>
        <sz val="12"/>
        <color indexed="63"/>
        <rFont val=".SFUIText"/>
      </rPr>
      <t> </t>
    </r>
    <r>
      <rPr>
        <b/>
        <sz val="12"/>
        <color indexed="63"/>
        <rFont val=".ArabicUIText-Regular"/>
      </rPr>
      <t>های</t>
    </r>
    <r>
      <rPr>
        <b/>
        <sz val="12"/>
        <color indexed="63"/>
        <rFont val=".SFUIText"/>
      </rPr>
      <t> </t>
    </r>
    <r>
      <rPr>
        <b/>
        <sz val="12"/>
        <color indexed="63"/>
        <rFont val=".ArabicUIText-Regular"/>
      </rPr>
      <t>آینده</t>
    </r>
    <r>
      <rPr>
        <b/>
        <sz val="12"/>
        <color indexed="63"/>
        <rFont val=".SFUIText"/>
      </rPr>
      <t> </t>
    </r>
    <r>
      <rPr>
        <b/>
        <sz val="12"/>
        <color indexed="63"/>
        <rFont val=".ArabicUIText-Regular"/>
      </rPr>
      <t>دار</t>
    </r>
    <r>
      <rPr>
        <b/>
        <sz val="12"/>
        <color indexed="63"/>
        <rFont val=".SFUIText"/>
      </rPr>
      <t> </t>
    </r>
    <r>
      <rPr>
        <b/>
        <sz val="12"/>
        <color indexed="63"/>
        <rFont val=".ArabicUIText-Regular"/>
      </rPr>
      <t>ارزیابی</t>
    </r>
    <r>
      <rPr>
        <b/>
        <sz val="12"/>
        <color indexed="63"/>
        <rFont val=".SFUIText"/>
      </rPr>
      <t> </t>
    </r>
    <r>
      <rPr>
        <b/>
        <sz val="12"/>
        <color indexed="63"/>
        <rFont val=".ArabicUIText-Regular"/>
      </rPr>
      <t>میشوند</t>
    </r>
    <r>
      <rPr>
        <b/>
        <sz val="12"/>
        <color indexed="63"/>
        <rFont val=".SFUIText"/>
      </rPr>
      <t> </t>
    </r>
  </si>
  <si>
    <r>
      <t>شش - </t>
    </r>
    <r>
      <rPr>
        <b/>
        <sz val="12"/>
        <color indexed="63"/>
        <rFont val=".ArabicUIText-Regular"/>
      </rPr>
      <t>چهل و یک</t>
    </r>
    <r>
      <rPr>
        <b/>
        <sz val="12"/>
        <color indexed="63"/>
        <rFont val=".SFUIText"/>
      </rPr>
      <t> </t>
    </r>
    <r>
      <rPr>
        <b/>
        <sz val="12"/>
        <color indexed="63"/>
        <rFont val=".ArabicUIText-Regular"/>
      </rPr>
      <t>شرکت</t>
    </r>
    <r>
      <rPr>
        <b/>
        <sz val="12"/>
        <color indexed="63"/>
        <rFont val=".SFUIText"/>
      </rPr>
      <t> </t>
    </r>
    <r>
      <rPr>
        <b/>
        <sz val="12"/>
        <color indexed="63"/>
        <rFont val=".ArabicUIText-Regular"/>
      </rPr>
      <t>36</t>
    </r>
    <r>
      <rPr>
        <b/>
        <sz val="12"/>
        <color indexed="63"/>
        <rFont val=".SFUIText"/>
      </rPr>
      <t> </t>
    </r>
    <r>
      <rPr>
        <b/>
        <sz val="12"/>
        <color indexed="63"/>
        <rFont val=".ArabicUIText-Regular"/>
      </rPr>
      <t>هزار</t>
    </r>
    <r>
      <rPr>
        <b/>
        <sz val="12"/>
        <color indexed="63"/>
        <rFont val=".SFUIText"/>
      </rPr>
      <t> </t>
    </r>
    <r>
      <rPr>
        <b/>
        <sz val="12"/>
        <color indexed="63"/>
        <rFont val=".ArabicUIText-Regular"/>
      </rPr>
      <t>میلیارد</t>
    </r>
    <r>
      <rPr>
        <b/>
        <sz val="12"/>
        <color indexed="63"/>
        <rFont val=".SFUIText"/>
      </rPr>
      <t> </t>
    </r>
    <r>
      <rPr>
        <b/>
        <sz val="12"/>
        <color indexed="63"/>
        <rFont val=".ArabicUIText-Regular"/>
      </rPr>
      <t>تومان</t>
    </r>
    <r>
      <rPr>
        <b/>
        <sz val="12"/>
        <color indexed="63"/>
        <rFont val=".SFUIText"/>
      </rPr>
      <t> </t>
    </r>
    <r>
      <rPr>
        <b/>
        <sz val="12"/>
        <color indexed="63"/>
        <rFont val=".ArabicUIText-Regular"/>
      </rPr>
      <t>طی</t>
    </r>
    <r>
      <rPr>
        <b/>
        <sz val="12"/>
        <color indexed="63"/>
        <rFont val=".SFUIText"/>
      </rPr>
      <t> </t>
    </r>
    <r>
      <rPr>
        <b/>
        <sz val="12"/>
        <color indexed="63"/>
        <rFont val=".ArabicUIText-Regular"/>
      </rPr>
      <t>یک</t>
    </r>
    <r>
      <rPr>
        <b/>
        <sz val="12"/>
        <color indexed="63"/>
        <rFont val=".SFUIText"/>
      </rPr>
      <t> </t>
    </r>
    <r>
      <rPr>
        <b/>
        <sz val="12"/>
        <color indexed="63"/>
        <rFont val=".ArabicUIText-Regular"/>
      </rPr>
      <t>سال</t>
    </r>
    <r>
      <rPr>
        <b/>
        <sz val="12"/>
        <color indexed="63"/>
        <rFont val=".SFUIText"/>
      </rPr>
      <t> </t>
    </r>
    <r>
      <rPr>
        <b/>
        <sz val="12"/>
        <color indexed="63"/>
        <rFont val=".ArabicUIText-Regular"/>
      </rPr>
      <t>سود</t>
    </r>
    <r>
      <rPr>
        <b/>
        <sz val="12"/>
        <color indexed="63"/>
        <rFont val=".SFUIText"/>
      </rPr>
      <t> </t>
    </r>
    <r>
      <rPr>
        <b/>
        <sz val="12"/>
        <color indexed="63"/>
        <rFont val=".ArabicUIText-Regular"/>
      </rPr>
      <t>کرده</t>
    </r>
    <r>
      <rPr>
        <b/>
        <sz val="12"/>
        <color indexed="63"/>
        <rFont val=".SFUIText"/>
      </rPr>
      <t> </t>
    </r>
    <r>
      <rPr>
        <b/>
        <sz val="12"/>
        <color indexed="63"/>
        <rFont val=".ArabicUIText-Regular"/>
      </rPr>
      <t>اند</t>
    </r>
    <r>
      <rPr>
        <b/>
        <sz val="12"/>
        <color indexed="63"/>
        <rFont val=".SFUIText"/>
      </rPr>
      <t> </t>
    </r>
  </si>
  <si>
    <r>
      <t>اما</t>
    </r>
    <r>
      <rPr>
        <b/>
        <sz val="12"/>
        <color indexed="63"/>
        <rFont val=".SFUIText"/>
      </rPr>
      <t> </t>
    </r>
    <r>
      <rPr>
        <b/>
        <sz val="12"/>
        <color indexed="63"/>
        <rFont val=".ArabicUIText-Regular"/>
      </rPr>
      <t>آنها</t>
    </r>
    <r>
      <rPr>
        <b/>
        <sz val="12"/>
        <color indexed="63"/>
        <rFont val=".SFUIText"/>
      </rPr>
      <t> </t>
    </r>
    <r>
      <rPr>
        <b/>
        <sz val="12"/>
        <color indexed="63"/>
        <rFont val=".ArabicUIText-Regular"/>
      </rPr>
      <t>را</t>
    </r>
    <r>
      <rPr>
        <b/>
        <sz val="12"/>
        <color indexed="63"/>
        <rFont val=".SFUIText"/>
      </rPr>
      <t> </t>
    </r>
    <r>
      <rPr>
        <b/>
        <sz val="12"/>
        <color indexed="63"/>
        <rFont val=".ArabicUIText-Regular"/>
      </rPr>
      <t>باید</t>
    </r>
    <r>
      <rPr>
        <b/>
        <sz val="12"/>
        <color indexed="63"/>
        <rFont val=".SFUIText"/>
      </rPr>
      <t> </t>
    </r>
    <r>
      <rPr>
        <b/>
        <sz val="12"/>
        <color indexed="63"/>
        <rFont val=".ArabicUIText-Regular"/>
      </rPr>
      <t>به</t>
    </r>
    <r>
      <rPr>
        <b/>
        <sz val="12"/>
        <color indexed="63"/>
        <rFont val=".SFUIText"/>
      </rPr>
      <t>  </t>
    </r>
    <r>
      <rPr>
        <b/>
        <sz val="12"/>
        <color indexed="63"/>
        <rFont val=".ArabicUIText-Regular"/>
      </rPr>
      <t>دو</t>
    </r>
    <r>
      <rPr>
        <b/>
        <sz val="12"/>
        <color indexed="63"/>
        <rFont val=".SFUIText"/>
      </rPr>
      <t> </t>
    </r>
    <r>
      <rPr>
        <b/>
        <sz val="12"/>
        <color indexed="63"/>
        <rFont val=".ArabicUIText-Regular"/>
      </rPr>
      <t>دسته</t>
    </r>
    <r>
      <rPr>
        <b/>
        <sz val="12"/>
        <color indexed="63"/>
        <rFont val=".SFUIText"/>
      </rPr>
      <t> </t>
    </r>
    <r>
      <rPr>
        <b/>
        <sz val="12"/>
        <color indexed="63"/>
        <rFont val=".ArabicUIText-Regular"/>
      </rPr>
      <t>شرکتهای</t>
    </r>
    <r>
      <rPr>
        <b/>
        <sz val="12"/>
        <color indexed="63"/>
        <rFont val=".SFUIText"/>
      </rPr>
      <t> </t>
    </r>
    <r>
      <rPr>
        <b/>
        <sz val="12"/>
        <color indexed="63"/>
        <rFont val=".ArabicUIText-Regular"/>
      </rPr>
      <t>سود</t>
    </r>
    <r>
      <rPr>
        <b/>
        <sz val="12"/>
        <color indexed="63"/>
        <rFont val=".SFUIText"/>
      </rPr>
      <t> </t>
    </r>
    <r>
      <rPr>
        <b/>
        <sz val="12"/>
        <color indexed="63"/>
        <rFont val=".ArabicUIText-Regular"/>
      </rPr>
      <t>آور</t>
    </r>
    <r>
      <rPr>
        <b/>
        <sz val="12"/>
        <color indexed="63"/>
        <rFont val=".SFUIText"/>
      </rPr>
      <t> </t>
    </r>
    <r>
      <rPr>
        <b/>
        <sz val="12"/>
        <color indexed="63"/>
        <rFont val=".ArabicUIText-Regular"/>
      </rPr>
      <t>و</t>
    </r>
    <r>
      <rPr>
        <b/>
        <sz val="12"/>
        <color indexed="63"/>
        <rFont val=".SFUIText"/>
      </rPr>
      <t> </t>
    </r>
    <r>
      <rPr>
        <b/>
        <sz val="12"/>
        <color indexed="63"/>
        <rFont val=".ArabicUIText-Regular"/>
      </rPr>
      <t>غیر</t>
    </r>
    <r>
      <rPr>
        <b/>
        <sz val="12"/>
        <color indexed="63"/>
        <rFont val=".SFUIText"/>
      </rPr>
      <t> </t>
    </r>
    <r>
      <rPr>
        <b/>
        <sz val="12"/>
        <color indexed="63"/>
        <rFont val=".ArabicUIText-Regular"/>
      </rPr>
      <t>سود</t>
    </r>
    <r>
      <rPr>
        <b/>
        <sz val="12"/>
        <color indexed="63"/>
        <rFont val=".SFUIText"/>
      </rPr>
      <t> </t>
    </r>
    <r>
      <rPr>
        <b/>
        <sz val="12"/>
        <color indexed="63"/>
        <rFont val=".ArabicUIText-Regular"/>
      </rPr>
      <t>آور</t>
    </r>
    <r>
      <rPr>
        <b/>
        <sz val="12"/>
        <color indexed="63"/>
        <rFont val=".SFUIText"/>
      </rPr>
      <t> </t>
    </r>
    <r>
      <rPr>
        <b/>
        <sz val="12"/>
        <color indexed="63"/>
        <rFont val=".ArabicUIText-Regular"/>
      </rPr>
      <t>تقسیم</t>
    </r>
    <r>
      <rPr>
        <b/>
        <sz val="12"/>
        <color indexed="63"/>
        <rFont val=".SFUIText"/>
      </rPr>
      <t> </t>
    </r>
    <r>
      <rPr>
        <b/>
        <sz val="12"/>
        <color indexed="63"/>
        <rFont val=".ArabicUIText-Regular"/>
      </rPr>
      <t>کرد</t>
    </r>
    <r>
      <rPr>
        <b/>
        <sz val="12"/>
        <color indexed="63"/>
        <rFont val=".SFUIText"/>
      </rPr>
      <t> </t>
    </r>
  </si>
  <si>
    <r>
      <t>شرکت</t>
    </r>
    <r>
      <rPr>
        <b/>
        <sz val="14"/>
        <color indexed="10"/>
        <rFont val=".SFUIText"/>
      </rPr>
      <t> </t>
    </r>
    <r>
      <rPr>
        <b/>
        <sz val="14"/>
        <color indexed="10"/>
        <rFont val=".ArabicUIText-Regular"/>
      </rPr>
      <t>های</t>
    </r>
    <r>
      <rPr>
        <b/>
        <sz val="14"/>
        <color indexed="10"/>
        <rFont val=".SFUIText"/>
      </rPr>
      <t> </t>
    </r>
    <r>
      <rPr>
        <b/>
        <sz val="14"/>
        <color indexed="10"/>
        <rFont val=".ArabicUIText-Regular"/>
      </rPr>
      <t>سود</t>
    </r>
    <r>
      <rPr>
        <b/>
        <sz val="14"/>
        <color indexed="10"/>
        <rFont val=".SFUIText"/>
      </rPr>
      <t> </t>
    </r>
    <r>
      <rPr>
        <b/>
        <sz val="14"/>
        <color indexed="10"/>
        <rFont val=".ArabicUIText-Regular"/>
      </rPr>
      <t>آور</t>
    </r>
    <r>
      <rPr>
        <b/>
        <sz val="14"/>
        <color indexed="10"/>
        <rFont val=".SFUIText"/>
      </rPr>
      <t>  </t>
    </r>
    <r>
      <rPr>
        <b/>
        <sz val="14"/>
        <color indexed="10"/>
        <rFont val=".ArabicUIText-Regular"/>
      </rPr>
      <t>پنج</t>
    </r>
    <r>
      <rPr>
        <b/>
        <sz val="14"/>
        <color indexed="10"/>
        <rFont val=".SFUIText"/>
      </rPr>
      <t> </t>
    </r>
    <r>
      <rPr>
        <b/>
        <sz val="14"/>
        <color indexed="10"/>
        <rFont val=".ArabicUIText-Regular"/>
      </rPr>
      <t>شرکت</t>
    </r>
    <r>
      <rPr>
        <b/>
        <sz val="14"/>
        <color indexed="10"/>
        <rFont val=".SFUIText"/>
      </rPr>
      <t> </t>
    </r>
    <r>
      <rPr>
        <b/>
        <sz val="14"/>
        <color indexed="10"/>
        <rFont val=".ArabicUIText-Regular"/>
      </rPr>
      <t>به</t>
    </r>
    <r>
      <rPr>
        <b/>
        <sz val="14"/>
        <color indexed="10"/>
        <rFont val=".SFUIText"/>
      </rPr>
      <t> </t>
    </r>
    <r>
      <rPr>
        <b/>
        <sz val="14"/>
        <color indexed="10"/>
        <rFont val=".ArabicUIText-Regular"/>
      </rPr>
      <t>شرح</t>
    </r>
    <r>
      <rPr>
        <b/>
        <sz val="14"/>
        <color indexed="10"/>
        <rFont val=".SFUIText"/>
      </rPr>
      <t> </t>
    </r>
    <r>
      <rPr>
        <b/>
        <sz val="14"/>
        <color indexed="10"/>
        <rFont val=".ArabicUIText-Regular"/>
      </rPr>
      <t>ذیل</t>
    </r>
    <r>
      <rPr>
        <b/>
        <sz val="14"/>
        <color indexed="10"/>
        <rFont val=".SFUIText"/>
      </rPr>
      <t> </t>
    </r>
    <r>
      <rPr>
        <b/>
        <sz val="14"/>
        <color indexed="10"/>
        <rFont val=".ArabicUIText-Regular"/>
      </rPr>
      <t>اند</t>
    </r>
    <r>
      <rPr>
        <b/>
        <sz val="14"/>
        <color indexed="10"/>
        <rFont val=".SFUIText"/>
      </rPr>
      <t> </t>
    </r>
    <r>
      <rPr>
        <b/>
        <sz val="14"/>
        <color indexed="10"/>
        <rFont val=".ArabicUIText-Regular"/>
      </rPr>
      <t>که</t>
    </r>
    <r>
      <rPr>
        <b/>
        <sz val="14"/>
        <color indexed="10"/>
        <rFont val=".SFUIText"/>
      </rPr>
      <t> </t>
    </r>
    <r>
      <rPr>
        <b/>
        <sz val="14"/>
        <color indexed="10"/>
        <rFont val=".ArabicUIText-Regular"/>
      </rPr>
      <t>بیش</t>
    </r>
    <r>
      <rPr>
        <b/>
        <sz val="14"/>
        <color indexed="10"/>
        <rFont val=".SFUIText"/>
      </rPr>
      <t> </t>
    </r>
    <r>
      <rPr>
        <b/>
        <sz val="14"/>
        <color indexed="10"/>
        <rFont val=".ArabicUIText-Regular"/>
      </rPr>
      <t>از</t>
    </r>
    <r>
      <rPr>
        <b/>
        <sz val="14"/>
        <color indexed="10"/>
        <rFont val=".SFUIText"/>
      </rPr>
      <t> </t>
    </r>
    <r>
      <rPr>
        <b/>
        <sz val="14"/>
        <color indexed="10"/>
        <rFont val=".ArabicUIText-Regular"/>
      </rPr>
      <t>۹۰</t>
    </r>
    <r>
      <rPr>
        <b/>
        <sz val="14"/>
        <color indexed="10"/>
        <rFont val=".SFUIText"/>
      </rPr>
      <t> </t>
    </r>
    <r>
      <rPr>
        <b/>
        <sz val="14"/>
        <color indexed="10"/>
        <rFont val=".ArabicUIText-Regular"/>
      </rPr>
      <t>درصد</t>
    </r>
    <r>
      <rPr>
        <b/>
        <sz val="14"/>
        <color indexed="10"/>
        <rFont val=".SFUIText"/>
      </rPr>
      <t> </t>
    </r>
    <r>
      <rPr>
        <b/>
        <sz val="14"/>
        <color indexed="10"/>
        <rFont val=".ArabicUIText-Regular"/>
      </rPr>
      <t>سود</t>
    </r>
    <r>
      <rPr>
        <b/>
        <sz val="14"/>
        <color indexed="10"/>
        <rFont val=".SFUIText"/>
      </rPr>
      <t> </t>
    </r>
    <r>
      <rPr>
        <b/>
        <sz val="14"/>
        <color indexed="10"/>
        <rFont val=".ArabicUIText-Regular"/>
      </rPr>
      <t>به</t>
    </r>
    <r>
      <rPr>
        <b/>
        <sz val="14"/>
        <color indexed="10"/>
        <rFont val=".SFUIText"/>
      </rPr>
      <t> </t>
    </r>
    <r>
      <rPr>
        <b/>
        <sz val="14"/>
        <color indexed="10"/>
        <rFont val=".ArabicUIText-Regular"/>
      </rPr>
      <t>آنها</t>
    </r>
    <r>
      <rPr>
        <b/>
        <sz val="14"/>
        <color indexed="10"/>
        <rFont val=".SFUIText"/>
      </rPr>
      <t> </t>
    </r>
    <r>
      <rPr>
        <b/>
        <sz val="14"/>
        <color indexed="10"/>
        <rFont val=".ArabicUIText-Regular"/>
      </rPr>
      <t>تعلق</t>
    </r>
    <r>
      <rPr>
        <b/>
        <sz val="14"/>
        <color indexed="10"/>
        <rFont val=".SFUIText"/>
      </rPr>
      <t> </t>
    </r>
    <r>
      <rPr>
        <b/>
        <sz val="14"/>
        <color indexed="10"/>
        <rFont val=".ArabicUIText-Regular"/>
      </rPr>
      <t>دارد</t>
    </r>
    <r>
      <rPr>
        <b/>
        <sz val="14"/>
        <color indexed="10"/>
        <rFont val=".SFUIText"/>
      </rPr>
      <t> </t>
    </r>
    <r>
      <rPr>
        <b/>
        <sz val="14"/>
        <color indexed="10"/>
        <rFont val=".ArabicUIText-Regular"/>
      </rPr>
      <t>به</t>
    </r>
    <r>
      <rPr>
        <b/>
        <sz val="14"/>
        <color indexed="10"/>
        <rFont val=".SFUIText"/>
      </rPr>
      <t> </t>
    </r>
    <r>
      <rPr>
        <b/>
        <sz val="14"/>
        <color indexed="10"/>
        <rFont val=".ArabicUIText-Regular"/>
      </rPr>
      <t>شرح</t>
    </r>
    <r>
      <rPr>
        <b/>
        <sz val="14"/>
        <color indexed="10"/>
        <rFont val=".SFUIText"/>
      </rPr>
      <t> </t>
    </r>
    <r>
      <rPr>
        <b/>
        <sz val="14"/>
        <color indexed="10"/>
        <rFont val=".ArabicUIText-Regular"/>
      </rPr>
      <t>ذیل</t>
    </r>
    <r>
      <rPr>
        <b/>
        <sz val="14"/>
        <color indexed="10"/>
        <rFont val=".SFUIText"/>
      </rPr>
      <t> </t>
    </r>
  </si>
  <si>
    <r>
      <t>فولاد</t>
    </r>
    <r>
      <rPr>
        <b/>
        <sz val="12"/>
        <color indexed="63"/>
        <rFont val=".SFUIText"/>
      </rPr>
      <t> </t>
    </r>
    <r>
      <rPr>
        <b/>
        <sz val="12"/>
        <color indexed="63"/>
        <rFont val=".ArabicUIText-Regular"/>
      </rPr>
      <t>مبارکه</t>
    </r>
    <r>
      <rPr>
        <b/>
        <sz val="12"/>
        <color indexed="63"/>
        <rFont val=".SFUIText"/>
      </rPr>
      <t> :  </t>
    </r>
    <r>
      <rPr>
        <b/>
        <sz val="12"/>
        <color indexed="63"/>
        <rFont val=".ArabicUIText-Regular"/>
      </rPr>
      <t>۱۲</t>
    </r>
    <r>
      <rPr>
        <b/>
        <sz val="12"/>
        <color indexed="63"/>
        <rFont val=".SFUIText"/>
      </rPr>
      <t> </t>
    </r>
    <r>
      <rPr>
        <b/>
        <sz val="12"/>
        <color indexed="63"/>
        <rFont val=".ArabicUIText-Regular"/>
      </rPr>
      <t>هزار</t>
    </r>
    <r>
      <rPr>
        <b/>
        <sz val="12"/>
        <color indexed="63"/>
        <rFont val=".SFUIText"/>
      </rPr>
      <t> </t>
    </r>
    <r>
      <rPr>
        <b/>
        <sz val="12"/>
        <color indexed="63"/>
        <rFont val=".ArabicUIText-Regular"/>
      </rPr>
      <t>میلیارد</t>
    </r>
    <r>
      <rPr>
        <b/>
        <sz val="12"/>
        <color indexed="63"/>
        <rFont val=".SFUIText"/>
      </rPr>
      <t> </t>
    </r>
    <r>
      <rPr>
        <b/>
        <sz val="12"/>
        <color indexed="63"/>
        <rFont val=".ArabicUIText-Regular"/>
      </rPr>
      <t>تومان</t>
    </r>
  </si>
  <si>
    <r>
      <t>پالایشگاه</t>
    </r>
    <r>
      <rPr>
        <b/>
        <sz val="12"/>
        <color indexed="63"/>
        <rFont val=".SFUIText"/>
      </rPr>
      <t> </t>
    </r>
    <r>
      <rPr>
        <b/>
        <sz val="12"/>
        <color indexed="63"/>
        <rFont val=".ArabicUIText-Regular"/>
      </rPr>
      <t>اصفهان</t>
    </r>
    <r>
      <rPr>
        <b/>
        <sz val="12"/>
        <color indexed="63"/>
        <rFont val=".SFUIText"/>
      </rPr>
      <t> :  </t>
    </r>
    <r>
      <rPr>
        <b/>
        <sz val="12"/>
        <color indexed="63"/>
        <rFont val=".ArabicUIText-Regular"/>
      </rPr>
      <t>۵</t>
    </r>
    <r>
      <rPr>
        <b/>
        <sz val="12"/>
        <color indexed="63"/>
        <rFont val=".SFUIText"/>
      </rPr>
      <t> </t>
    </r>
    <r>
      <rPr>
        <b/>
        <sz val="12"/>
        <color indexed="63"/>
        <rFont val=".ArabicUIText-Regular"/>
      </rPr>
      <t>هزار</t>
    </r>
    <r>
      <rPr>
        <b/>
        <sz val="12"/>
        <color indexed="63"/>
        <rFont val=".SFUIText"/>
      </rPr>
      <t> </t>
    </r>
    <r>
      <rPr>
        <b/>
        <sz val="12"/>
        <color indexed="63"/>
        <rFont val=".ArabicUIText-Regular"/>
      </rPr>
      <t>میلیارد</t>
    </r>
    <r>
      <rPr>
        <b/>
        <sz val="12"/>
        <color indexed="63"/>
        <rFont val=".SFUIText"/>
      </rPr>
      <t> </t>
    </r>
    <r>
      <rPr>
        <b/>
        <sz val="12"/>
        <color indexed="63"/>
        <rFont val=".ArabicUIText-Regular"/>
      </rPr>
      <t>تومان</t>
    </r>
    <r>
      <rPr>
        <b/>
        <sz val="12"/>
        <color indexed="63"/>
        <rFont val=".SFUIText"/>
      </rPr>
      <t> </t>
    </r>
  </si>
  <si>
    <r>
      <t>سرمایه</t>
    </r>
    <r>
      <rPr>
        <b/>
        <sz val="12"/>
        <color indexed="63"/>
        <rFont val=".SFUIText"/>
      </rPr>
      <t> </t>
    </r>
    <r>
      <rPr>
        <b/>
        <sz val="12"/>
        <color indexed="63"/>
        <rFont val=".ArabicUIText-Regular"/>
      </rPr>
      <t>گذاری</t>
    </r>
    <r>
      <rPr>
        <b/>
        <sz val="12"/>
        <color indexed="63"/>
        <rFont val=".SFUIText"/>
      </rPr>
      <t> </t>
    </r>
    <r>
      <rPr>
        <b/>
        <sz val="12"/>
        <color indexed="63"/>
        <rFont val=".ArabicUIText-Regular"/>
      </rPr>
      <t>نفت</t>
    </r>
    <r>
      <rPr>
        <b/>
        <sz val="12"/>
        <color indexed="63"/>
        <rFont val=".SFUIText"/>
      </rPr>
      <t> </t>
    </r>
    <r>
      <rPr>
        <b/>
        <sz val="12"/>
        <color indexed="63"/>
        <rFont val=".ArabicUIText-Regular"/>
      </rPr>
      <t>و</t>
    </r>
    <r>
      <rPr>
        <b/>
        <sz val="12"/>
        <color indexed="63"/>
        <rFont val=".SFUIText"/>
      </rPr>
      <t> </t>
    </r>
    <r>
      <rPr>
        <b/>
        <sz val="12"/>
        <color indexed="63"/>
        <rFont val=".ArabicUIText-Regular"/>
      </rPr>
      <t>گاز</t>
    </r>
    <r>
      <rPr>
        <b/>
        <sz val="12"/>
        <color indexed="63"/>
        <rFont val=".SFUIText"/>
      </rPr>
      <t> </t>
    </r>
    <r>
      <rPr>
        <b/>
        <sz val="12"/>
        <color indexed="63"/>
        <rFont val=".ArabicUIText-Regular"/>
      </rPr>
      <t>تامین</t>
    </r>
    <r>
      <rPr>
        <b/>
        <sz val="12"/>
        <color indexed="63"/>
        <rFont val=".SFUIText"/>
      </rPr>
      <t> : </t>
    </r>
    <r>
      <rPr>
        <b/>
        <sz val="12"/>
        <color indexed="63"/>
        <rFont val=".ArabicUIText-Regular"/>
      </rPr>
      <t>۳هزار</t>
    </r>
    <r>
      <rPr>
        <b/>
        <sz val="12"/>
        <color indexed="63"/>
        <rFont val=".SFUIText"/>
      </rPr>
      <t> </t>
    </r>
    <r>
      <rPr>
        <b/>
        <sz val="12"/>
        <color indexed="63"/>
        <rFont val=".ArabicUIText-Regular"/>
      </rPr>
      <t>و</t>
    </r>
    <r>
      <rPr>
        <b/>
        <sz val="12"/>
        <color indexed="63"/>
        <rFont val=".SFUIText"/>
      </rPr>
      <t> </t>
    </r>
    <r>
      <rPr>
        <b/>
        <sz val="12"/>
        <color indexed="63"/>
        <rFont val=".ArabicUIText-Regular"/>
      </rPr>
      <t>۵۰۰</t>
    </r>
    <r>
      <rPr>
        <b/>
        <sz val="12"/>
        <color indexed="63"/>
        <rFont val=".SFUIText"/>
      </rPr>
      <t> </t>
    </r>
    <r>
      <rPr>
        <b/>
        <sz val="12"/>
        <color indexed="63"/>
        <rFont val=".ArabicUIText-Regular"/>
      </rPr>
      <t>میلیارد</t>
    </r>
    <r>
      <rPr>
        <b/>
        <sz val="12"/>
        <color indexed="63"/>
        <rFont val=".SFUIText"/>
      </rPr>
      <t> </t>
    </r>
    <r>
      <rPr>
        <b/>
        <sz val="12"/>
        <color indexed="63"/>
        <rFont val=".ArabicUIText-Regular"/>
      </rPr>
      <t>تومان</t>
    </r>
    <r>
      <rPr>
        <b/>
        <sz val="12"/>
        <color indexed="63"/>
        <rFont val=".SFUIText"/>
      </rPr>
      <t> </t>
    </r>
  </si>
  <si>
    <r>
      <t>مخابرات</t>
    </r>
    <r>
      <rPr>
        <b/>
        <sz val="12"/>
        <color indexed="63"/>
        <rFont val=".SFUIText"/>
      </rPr>
      <t> : </t>
    </r>
    <r>
      <rPr>
        <b/>
        <sz val="12"/>
        <color indexed="63"/>
        <rFont val=".ArabicUIText-Regular"/>
      </rPr>
      <t>۳</t>
    </r>
    <r>
      <rPr>
        <b/>
        <sz val="12"/>
        <color indexed="63"/>
        <rFont val=".SFUIText"/>
      </rPr>
      <t> </t>
    </r>
    <r>
      <rPr>
        <b/>
        <sz val="12"/>
        <color indexed="63"/>
        <rFont val=".ArabicUIText-Regular"/>
      </rPr>
      <t>هزار</t>
    </r>
    <r>
      <rPr>
        <b/>
        <sz val="12"/>
        <color indexed="63"/>
        <rFont val=".SFUIText"/>
      </rPr>
      <t> </t>
    </r>
    <r>
      <rPr>
        <b/>
        <sz val="12"/>
        <color indexed="63"/>
        <rFont val=".ArabicUIText-Regular"/>
      </rPr>
      <t>میلیارد</t>
    </r>
    <r>
      <rPr>
        <b/>
        <sz val="12"/>
        <color indexed="63"/>
        <rFont val=".SFUIText"/>
      </rPr>
      <t> </t>
    </r>
    <r>
      <rPr>
        <b/>
        <sz val="12"/>
        <color indexed="63"/>
        <rFont val=".ArabicUIText-Regular"/>
      </rPr>
      <t>تومان</t>
    </r>
  </si>
  <si>
    <r>
      <t> </t>
    </r>
    <r>
      <rPr>
        <b/>
        <sz val="12"/>
        <color indexed="63"/>
        <rFont val=".ArabicUIText-Regular"/>
      </rPr>
      <t>پتروشیمی</t>
    </r>
    <r>
      <rPr>
        <b/>
        <sz val="12"/>
        <color indexed="63"/>
        <rFont val=".SFUIText"/>
      </rPr>
      <t> </t>
    </r>
    <r>
      <rPr>
        <b/>
        <sz val="12"/>
        <color indexed="63"/>
        <rFont val=".ArabicUIText-Regular"/>
      </rPr>
      <t>نوری</t>
    </r>
    <r>
      <rPr>
        <b/>
        <sz val="12"/>
        <color indexed="63"/>
        <rFont val=".SFUIText"/>
      </rPr>
      <t> : </t>
    </r>
    <r>
      <rPr>
        <b/>
        <sz val="12"/>
        <color indexed="63"/>
        <rFont val=".ArabicUIText-Regular"/>
      </rPr>
      <t>۲</t>
    </r>
    <r>
      <rPr>
        <b/>
        <sz val="12"/>
        <color indexed="63"/>
        <rFont val=".SFUIText"/>
      </rPr>
      <t> </t>
    </r>
    <r>
      <rPr>
        <b/>
        <sz val="12"/>
        <color indexed="63"/>
        <rFont val=".ArabicUIText-Regular"/>
      </rPr>
      <t>هزار</t>
    </r>
    <r>
      <rPr>
        <b/>
        <sz val="12"/>
        <color indexed="63"/>
        <rFont val=".SFUIText"/>
      </rPr>
      <t> </t>
    </r>
    <r>
      <rPr>
        <b/>
        <sz val="12"/>
        <color indexed="63"/>
        <rFont val=".ArabicUIText-Regular"/>
      </rPr>
      <t>میلیارد</t>
    </r>
    <r>
      <rPr>
        <b/>
        <sz val="12"/>
        <color indexed="63"/>
        <rFont val=".SFUIText"/>
      </rPr>
      <t> </t>
    </r>
    <r>
      <rPr>
        <b/>
        <sz val="12"/>
        <color indexed="63"/>
        <rFont val=".ArabicUIText-Regular"/>
      </rPr>
      <t>تومان</t>
    </r>
  </si>
  <si>
    <r>
      <t>بقیه</t>
    </r>
    <r>
      <rPr>
        <b/>
        <sz val="12"/>
        <color indexed="63"/>
        <rFont val=".SFUIText"/>
      </rPr>
      <t> </t>
    </r>
    <r>
      <rPr>
        <b/>
        <sz val="12"/>
        <color indexed="63"/>
        <rFont val=".ArabicUIText-Regular"/>
      </rPr>
      <t>شرکتهای</t>
    </r>
    <r>
      <rPr>
        <b/>
        <sz val="12"/>
        <color indexed="63"/>
        <rFont val=".SFUIText"/>
      </rPr>
      <t> </t>
    </r>
    <r>
      <rPr>
        <b/>
        <sz val="12"/>
        <color indexed="63"/>
        <rFont val=".ArabicUIText-Regular"/>
      </rPr>
      <t>چندان</t>
    </r>
    <r>
      <rPr>
        <b/>
        <sz val="12"/>
        <color indexed="63"/>
        <rFont val=".SFUIText"/>
      </rPr>
      <t> </t>
    </r>
    <r>
      <rPr>
        <b/>
        <sz val="12"/>
        <color indexed="63"/>
        <rFont val=".ArabicUIText-Regular"/>
      </rPr>
      <t>سود</t>
    </r>
    <r>
      <rPr>
        <b/>
        <sz val="12"/>
        <color indexed="63"/>
        <rFont val=".SFUIText"/>
      </rPr>
      <t> </t>
    </r>
    <r>
      <rPr>
        <b/>
        <sz val="12"/>
        <color indexed="63"/>
        <rFont val=".ArabicUIText-Regular"/>
      </rPr>
      <t>آور</t>
    </r>
    <r>
      <rPr>
        <b/>
        <sz val="12"/>
        <color indexed="63"/>
        <rFont val=".SFUIText"/>
      </rPr>
      <t> </t>
    </r>
    <r>
      <rPr>
        <b/>
        <sz val="12"/>
        <color indexed="63"/>
        <rFont val=".ArabicUIText-Regular"/>
      </rPr>
      <t>نبوده</t>
    </r>
    <r>
      <rPr>
        <b/>
        <sz val="12"/>
        <color indexed="63"/>
        <rFont val=".SFUIText"/>
      </rPr>
      <t> </t>
    </r>
    <r>
      <rPr>
        <b/>
        <sz val="12"/>
        <color indexed="63"/>
        <rFont val=".ArabicUIText-Regular"/>
      </rPr>
      <t>اند</t>
    </r>
    <r>
      <rPr>
        <b/>
        <sz val="12"/>
        <color indexed="63"/>
        <rFont val=".SFUIText"/>
      </rPr>
      <t> </t>
    </r>
  </si>
  <si>
    <r>
      <t>نتیجه</t>
    </r>
    <r>
      <rPr>
        <b/>
        <sz val="18"/>
        <color indexed="63"/>
        <rFont val=".SFUIText"/>
      </rPr>
      <t> </t>
    </r>
    <r>
      <rPr>
        <b/>
        <sz val="18"/>
        <color indexed="63"/>
        <rFont val=".ArabicUIText-Regular"/>
      </rPr>
      <t>گیری</t>
    </r>
    <r>
      <rPr>
        <b/>
        <sz val="18"/>
        <color indexed="63"/>
        <rFont val=".SFUIText"/>
      </rPr>
      <t> هفته شانزدهم شهریور</t>
    </r>
  </si>
  <si>
    <r>
      <t>یک</t>
    </r>
    <r>
      <rPr>
        <b/>
        <sz val="12"/>
        <color indexed="63"/>
        <rFont val=".SFUIText"/>
      </rPr>
      <t> - </t>
    </r>
    <r>
      <rPr>
        <b/>
        <sz val="12"/>
        <color indexed="63"/>
        <rFont val=".ArabicUIText-Regular"/>
      </rPr>
      <t>هشتاد</t>
    </r>
    <r>
      <rPr>
        <b/>
        <sz val="12"/>
        <color indexed="63"/>
        <rFont val=".SFUIText"/>
      </rPr>
      <t> </t>
    </r>
    <r>
      <rPr>
        <b/>
        <sz val="12"/>
        <color indexed="63"/>
        <rFont val=".ArabicUIText-Regular"/>
      </rPr>
      <t>درصد</t>
    </r>
    <r>
      <rPr>
        <b/>
        <sz val="12"/>
        <color indexed="63"/>
        <rFont val=".SFUIText"/>
      </rPr>
      <t> </t>
    </r>
    <r>
      <rPr>
        <b/>
        <sz val="12"/>
        <color indexed="63"/>
        <rFont val=".ArabicUIText-Regular"/>
      </rPr>
      <t>اقبال</t>
    </r>
    <r>
      <rPr>
        <b/>
        <sz val="12"/>
        <color indexed="63"/>
        <rFont val=".SFUIText"/>
      </rPr>
      <t> </t>
    </r>
    <r>
      <rPr>
        <b/>
        <sz val="12"/>
        <color indexed="63"/>
        <rFont val=".ArabicUIText-Regular"/>
      </rPr>
      <t>بازار</t>
    </r>
    <r>
      <rPr>
        <b/>
        <sz val="12"/>
        <color indexed="63"/>
        <rFont val=".SFUIText"/>
      </rPr>
      <t> </t>
    </r>
    <r>
      <rPr>
        <b/>
        <sz val="12"/>
        <color indexed="63"/>
        <rFont val=".ArabicUIText-Regular"/>
      </rPr>
      <t>به</t>
    </r>
    <r>
      <rPr>
        <b/>
        <sz val="12"/>
        <color indexed="63"/>
        <rFont val=".SFUIText"/>
      </rPr>
      <t> </t>
    </r>
    <r>
      <rPr>
        <b/>
        <sz val="12"/>
        <color indexed="63"/>
        <rFont val=".ArabicUIText-Regular"/>
      </rPr>
      <t>سمت</t>
    </r>
    <r>
      <rPr>
        <b/>
        <sz val="12"/>
        <color indexed="63"/>
        <rFont val=".SFUIText"/>
      </rPr>
      <t> </t>
    </r>
    <r>
      <rPr>
        <b/>
        <sz val="12"/>
        <color indexed="63"/>
        <rFont val=".ArabicUIText-Regular"/>
      </rPr>
      <t>شرکتهای</t>
    </r>
    <r>
      <rPr>
        <b/>
        <sz val="12"/>
        <color indexed="63"/>
        <rFont val=".SFUIText"/>
      </rPr>
      <t> </t>
    </r>
    <r>
      <rPr>
        <b/>
        <sz val="12"/>
        <color indexed="63"/>
        <rFont val=".ArabicUIText-Regular"/>
      </rPr>
      <t>غیر</t>
    </r>
    <r>
      <rPr>
        <b/>
        <sz val="12"/>
        <color indexed="63"/>
        <rFont val=".SFUIText"/>
      </rPr>
      <t> </t>
    </r>
    <r>
      <rPr>
        <b/>
        <sz val="12"/>
        <color indexed="63"/>
        <rFont val=".ArabicUIText-Regular"/>
      </rPr>
      <t>سود</t>
    </r>
    <r>
      <rPr>
        <b/>
        <sz val="12"/>
        <color indexed="63"/>
        <rFont val=".SFUIText"/>
      </rPr>
      <t> </t>
    </r>
    <r>
      <rPr>
        <b/>
        <sz val="12"/>
        <color indexed="63"/>
        <rFont val=".ArabicUIText-Regular"/>
      </rPr>
      <t>آور</t>
    </r>
    <r>
      <rPr>
        <b/>
        <sz val="12"/>
        <color indexed="63"/>
        <rFont val=".SFUIText"/>
      </rPr>
      <t> </t>
    </r>
    <r>
      <rPr>
        <b/>
        <sz val="12"/>
        <color indexed="63"/>
        <rFont val=".ArabicUIText-Regular"/>
      </rPr>
      <t>است</t>
    </r>
    <r>
      <rPr>
        <b/>
        <sz val="12"/>
        <color indexed="63"/>
        <rFont val=".SFUIText"/>
      </rPr>
      <t> </t>
    </r>
  </si>
  <si>
    <r>
      <t>دو</t>
    </r>
    <r>
      <rPr>
        <b/>
        <sz val="12"/>
        <color indexed="63"/>
        <rFont val=".SFUIText"/>
      </rPr>
      <t>- </t>
    </r>
    <r>
      <rPr>
        <b/>
        <sz val="12"/>
        <color indexed="63"/>
        <rFont val=".ArabicUIText-Regular"/>
      </rPr>
      <t>وقتی</t>
    </r>
    <r>
      <rPr>
        <b/>
        <sz val="12"/>
        <color indexed="63"/>
        <rFont val=".SFUIText"/>
      </rPr>
      <t> </t>
    </r>
    <r>
      <rPr>
        <b/>
        <sz val="12"/>
        <color indexed="63"/>
        <rFont val=".ArabicUIText-Regular"/>
      </rPr>
      <t>سرمایه</t>
    </r>
    <r>
      <rPr>
        <b/>
        <sz val="12"/>
        <color indexed="63"/>
        <rFont val=".SFUIText"/>
      </rPr>
      <t> </t>
    </r>
    <r>
      <rPr>
        <b/>
        <sz val="12"/>
        <color indexed="63"/>
        <rFont val=".ArabicUIText-Regular"/>
      </rPr>
      <t>طی</t>
    </r>
    <r>
      <rPr>
        <b/>
        <sz val="12"/>
        <color indexed="63"/>
        <rFont val=".SFUIText"/>
      </rPr>
      <t> </t>
    </r>
    <r>
      <rPr>
        <b/>
        <sz val="12"/>
        <color indexed="63"/>
        <rFont val=".ArabicUIText-Regular"/>
      </rPr>
      <t>چهارده</t>
    </r>
    <r>
      <rPr>
        <b/>
        <sz val="12"/>
        <color indexed="63"/>
        <rFont val=".SFUIText"/>
      </rPr>
      <t> </t>
    </r>
    <r>
      <rPr>
        <b/>
        <sz val="12"/>
        <color indexed="63"/>
        <rFont val=".ArabicUIText-Regular"/>
      </rPr>
      <t>سال</t>
    </r>
    <r>
      <rPr>
        <b/>
        <sz val="12"/>
        <color indexed="63"/>
        <rFont val=".SFUIText"/>
      </rPr>
      <t> </t>
    </r>
    <r>
      <rPr>
        <b/>
        <sz val="12"/>
        <color indexed="63"/>
        <rFont val=".ArabicUIText-Regular"/>
      </rPr>
      <t>باز</t>
    </r>
    <r>
      <rPr>
        <b/>
        <sz val="12"/>
        <color indexed="63"/>
        <rFont val=".SFUIText"/>
      </rPr>
      <t> </t>
    </r>
    <r>
      <rPr>
        <b/>
        <sz val="12"/>
        <color indexed="63"/>
        <rFont val=".ArabicUIText-Regular"/>
      </rPr>
      <t>می</t>
    </r>
    <r>
      <rPr>
        <b/>
        <sz val="12"/>
        <color indexed="63"/>
        <rFont val=".SFUIText"/>
      </rPr>
      <t> </t>
    </r>
    <r>
      <rPr>
        <b/>
        <sz val="12"/>
        <color indexed="63"/>
        <rFont val=".ArabicUIText-Regular"/>
      </rPr>
      <t>گردد</t>
    </r>
    <r>
      <rPr>
        <b/>
        <sz val="12"/>
        <color indexed="63"/>
        <rFont val=".SFUIText"/>
      </rPr>
      <t> </t>
    </r>
    <r>
      <rPr>
        <b/>
        <sz val="12"/>
        <color indexed="63"/>
        <rFont val=".ArabicUIText-Regular"/>
      </rPr>
      <t>اقبال</t>
    </r>
    <r>
      <rPr>
        <b/>
        <sz val="12"/>
        <color indexed="63"/>
        <rFont val=".SFUIText"/>
      </rPr>
      <t> </t>
    </r>
    <r>
      <rPr>
        <b/>
        <sz val="12"/>
        <color indexed="63"/>
        <rFont val=".ArabicUIText-Regular"/>
      </rPr>
      <t>بازار</t>
    </r>
    <r>
      <rPr>
        <b/>
        <sz val="12"/>
        <color indexed="63"/>
        <rFont val=".SFUIText"/>
      </rPr>
      <t>  </t>
    </r>
    <r>
      <rPr>
        <b/>
        <sz val="12"/>
        <color indexed="63"/>
        <rFont val=".ArabicUIText-Regular"/>
      </rPr>
      <t>به</t>
    </r>
    <r>
      <rPr>
        <b/>
        <sz val="12"/>
        <color indexed="63"/>
        <rFont val=".SFUIText"/>
      </rPr>
      <t> </t>
    </r>
    <r>
      <rPr>
        <b/>
        <sz val="12"/>
        <color indexed="63"/>
        <rFont val=".ArabicUIText-Regular"/>
      </rPr>
      <t>سمت</t>
    </r>
    <r>
      <rPr>
        <b/>
        <sz val="12"/>
        <color indexed="63"/>
        <rFont val=".SFUIText"/>
      </rPr>
      <t> </t>
    </r>
    <r>
      <rPr>
        <b/>
        <sz val="12"/>
        <color indexed="63"/>
        <rFont val=".ArabicUIText-Regular"/>
      </rPr>
      <t>سهام</t>
    </r>
    <r>
      <rPr>
        <b/>
        <sz val="12"/>
        <color indexed="63"/>
        <rFont val=".SFUIText"/>
      </rPr>
      <t> </t>
    </r>
    <r>
      <rPr>
        <b/>
        <sz val="12"/>
        <color indexed="63"/>
        <rFont val=".ArabicUIText-Regular"/>
      </rPr>
      <t>گران</t>
    </r>
    <r>
      <rPr>
        <b/>
        <sz val="12"/>
        <color indexed="63"/>
        <rFont val=".SFUIText"/>
      </rPr>
      <t> </t>
    </r>
    <r>
      <rPr>
        <b/>
        <sz val="12"/>
        <color indexed="63"/>
        <rFont val=".ArabicUIText-Regular"/>
      </rPr>
      <t>است</t>
    </r>
    <r>
      <rPr>
        <b/>
        <sz val="12"/>
        <color indexed="63"/>
        <rFont val=".SFUIText"/>
      </rPr>
      <t> </t>
    </r>
  </si>
  <si>
    <r>
      <t>حرف</t>
    </r>
    <r>
      <rPr>
        <b/>
        <sz val="12"/>
        <color indexed="63"/>
        <rFont val=".SFUIText"/>
      </rPr>
      <t> </t>
    </r>
    <r>
      <rPr>
        <b/>
        <sz val="12"/>
        <color indexed="63"/>
        <rFont val=".ArabicUIText-Regular"/>
      </rPr>
      <t>آخر</t>
    </r>
    <r>
      <rPr>
        <b/>
        <sz val="12"/>
        <color indexed="63"/>
        <rFont val=".SFUIText"/>
      </rPr>
      <t> : </t>
    </r>
    <r>
      <rPr>
        <b/>
        <sz val="12"/>
        <color indexed="63"/>
        <rFont val=".ArabicUIText-Regular"/>
      </rPr>
      <t>بازار</t>
    </r>
    <r>
      <rPr>
        <b/>
        <sz val="12"/>
        <color indexed="63"/>
        <rFont val=".SFUIText"/>
      </rPr>
      <t> </t>
    </r>
    <r>
      <rPr>
        <b/>
        <sz val="12"/>
        <color indexed="63"/>
        <rFont val=".ArabicUIText-Regular"/>
      </rPr>
      <t>در</t>
    </r>
    <r>
      <rPr>
        <b/>
        <sz val="12"/>
        <color indexed="63"/>
        <rFont val=".SFUIText"/>
      </rPr>
      <t> </t>
    </r>
    <r>
      <rPr>
        <b/>
        <sz val="12"/>
        <color indexed="63"/>
        <rFont val=".ArabicUIText-Regular"/>
      </rPr>
      <t>۸۰</t>
    </r>
    <r>
      <rPr>
        <b/>
        <sz val="12"/>
        <color indexed="63"/>
        <rFont val=".SFUIText"/>
      </rPr>
      <t> </t>
    </r>
    <r>
      <rPr>
        <b/>
        <sz val="12"/>
        <color indexed="63"/>
        <rFont val=".ArabicUIText-Regular"/>
      </rPr>
      <t>درصد</t>
    </r>
    <r>
      <rPr>
        <b/>
        <sz val="12"/>
        <color indexed="63"/>
        <rFont val=".SFUIText"/>
      </rPr>
      <t> </t>
    </r>
    <r>
      <rPr>
        <b/>
        <sz val="12"/>
        <color indexed="63"/>
        <rFont val=".ArabicUIText-Regular"/>
      </rPr>
      <t>موارد</t>
    </r>
    <r>
      <rPr>
        <b/>
        <sz val="12"/>
        <color indexed="63"/>
        <rFont val=".SFUIText"/>
      </rPr>
      <t> </t>
    </r>
    <r>
      <rPr>
        <b/>
        <sz val="12"/>
        <color indexed="63"/>
        <rFont val=".ArabicUIText-Regular"/>
      </rPr>
      <t>سهام</t>
    </r>
    <r>
      <rPr>
        <b/>
        <sz val="12"/>
        <color indexed="63"/>
        <rFont val=".SFUIText"/>
      </rPr>
      <t> </t>
    </r>
    <r>
      <rPr>
        <b/>
        <sz val="12"/>
        <color indexed="63"/>
        <rFont val=".ArabicUIText-Regular"/>
      </rPr>
      <t>غیر</t>
    </r>
    <r>
      <rPr>
        <b/>
        <sz val="12"/>
        <color indexed="63"/>
        <rFont val=".SFUIText"/>
      </rPr>
      <t> </t>
    </r>
    <r>
      <rPr>
        <b/>
        <sz val="12"/>
        <color indexed="63"/>
        <rFont val=".ArabicUIText-Regular"/>
      </rPr>
      <t>سودآور</t>
    </r>
    <r>
      <rPr>
        <b/>
        <sz val="12"/>
        <color indexed="63"/>
        <rFont val=".SFUIText"/>
      </rPr>
      <t> </t>
    </r>
    <r>
      <rPr>
        <b/>
        <sz val="12"/>
        <color indexed="63"/>
        <rFont val=".ArabicUIText-Regular"/>
      </rPr>
      <t>و</t>
    </r>
    <r>
      <rPr>
        <b/>
        <sz val="12"/>
        <color indexed="63"/>
        <rFont val=".SFUIText"/>
      </rPr>
      <t> </t>
    </r>
    <r>
      <rPr>
        <b/>
        <sz val="12"/>
        <color indexed="63"/>
        <rFont val=".ArabicUIText-Regular"/>
      </rPr>
      <t>گران</t>
    </r>
    <r>
      <rPr>
        <b/>
        <sz val="12"/>
        <color indexed="63"/>
        <rFont val=".SFUIText"/>
      </rPr>
      <t> </t>
    </r>
    <r>
      <rPr>
        <b/>
        <sz val="12"/>
        <color indexed="63"/>
        <rFont val=".ArabicUIText-Regular"/>
      </rPr>
      <t>را</t>
    </r>
    <r>
      <rPr>
        <b/>
        <sz val="12"/>
        <color indexed="63"/>
        <rFont val=".SFUIText"/>
      </rPr>
      <t> </t>
    </r>
    <r>
      <rPr>
        <b/>
        <sz val="12"/>
        <color indexed="63"/>
        <rFont val=".ArabicUIText-Regular"/>
      </rPr>
      <t>میخرد</t>
    </r>
    <r>
      <rPr>
        <b/>
        <sz val="12"/>
        <color indexed="63"/>
        <rFont val=".SFUIText"/>
      </rPr>
      <t> </t>
    </r>
    <r>
      <rPr>
        <b/>
        <sz val="12"/>
        <color indexed="63"/>
        <rFont val=".ArabicUIText-Regular"/>
      </rPr>
      <t>اما</t>
    </r>
    <r>
      <rPr>
        <b/>
        <sz val="12"/>
        <color indexed="63"/>
        <rFont val=".SFUIText"/>
      </rPr>
      <t> </t>
    </r>
    <r>
      <rPr>
        <b/>
        <sz val="12"/>
        <color indexed="63"/>
        <rFont val=".ArabicUIText-Regular"/>
      </rPr>
      <t>در</t>
    </r>
    <r>
      <rPr>
        <b/>
        <sz val="12"/>
        <color indexed="63"/>
        <rFont val=".SFUIText"/>
      </rPr>
      <t> </t>
    </r>
    <r>
      <rPr>
        <b/>
        <sz val="12"/>
        <color indexed="63"/>
        <rFont val=".ArabicUIText-Regular"/>
      </rPr>
      <t>۲۰</t>
    </r>
    <r>
      <rPr>
        <b/>
        <sz val="12"/>
        <color indexed="63"/>
        <rFont val=".SFUIText"/>
      </rPr>
      <t> </t>
    </r>
    <r>
      <rPr>
        <b/>
        <sz val="12"/>
        <color indexed="63"/>
        <rFont val=".ArabicUIText-Regular"/>
      </rPr>
      <t>درصد</t>
    </r>
    <r>
      <rPr>
        <b/>
        <sz val="12"/>
        <color indexed="63"/>
        <rFont val=".SFUIText"/>
      </rPr>
      <t> </t>
    </r>
    <r>
      <rPr>
        <b/>
        <sz val="12"/>
        <color indexed="63"/>
        <rFont val=".ArabicUIText-Regular"/>
      </rPr>
      <t>موارد</t>
    </r>
    <r>
      <rPr>
        <b/>
        <sz val="12"/>
        <color indexed="63"/>
        <rFont val=".SFUIText"/>
      </rPr>
      <t> </t>
    </r>
    <r>
      <rPr>
        <b/>
        <sz val="12"/>
        <color indexed="63"/>
        <rFont val=".ArabicUIText-Regular"/>
      </rPr>
      <t>سهام</t>
    </r>
    <r>
      <rPr>
        <b/>
        <sz val="12"/>
        <color indexed="63"/>
        <rFont val=".SFUIText"/>
      </rPr>
      <t> </t>
    </r>
    <r>
      <rPr>
        <b/>
        <sz val="12"/>
        <color indexed="63"/>
        <rFont val=".ArabicUIText-Regular"/>
      </rPr>
      <t>سود</t>
    </r>
    <r>
      <rPr>
        <b/>
        <sz val="12"/>
        <color indexed="63"/>
        <rFont val=".SFUIText"/>
      </rPr>
      <t> </t>
    </r>
    <r>
      <rPr>
        <b/>
        <sz val="12"/>
        <color indexed="63"/>
        <rFont val=".ArabicUIText-Regular"/>
      </rPr>
      <t>آور</t>
    </r>
    <r>
      <rPr>
        <b/>
        <sz val="12"/>
        <color indexed="63"/>
        <rFont val=".SFUIText"/>
      </rPr>
      <t>  </t>
    </r>
    <r>
      <rPr>
        <b/>
        <sz val="12"/>
        <color indexed="63"/>
        <rFont val=".ArabicUIText-Regular"/>
      </rPr>
      <t>خریداری</t>
    </r>
    <r>
      <rPr>
        <b/>
        <sz val="12"/>
        <color indexed="63"/>
        <rFont val=".SFUIText"/>
      </rPr>
      <t> </t>
    </r>
    <r>
      <rPr>
        <b/>
        <sz val="12"/>
        <color indexed="63"/>
        <rFont val=".ArabicUIText-Regular"/>
      </rPr>
      <t>میشود</t>
    </r>
    <r>
      <rPr>
        <b/>
        <sz val="12"/>
        <color indexed="63"/>
        <rFont val=".SFUIText"/>
      </rPr>
      <t> </t>
    </r>
  </si>
  <si>
    <r>
      <t>توصیه</t>
    </r>
    <r>
      <rPr>
        <b/>
        <sz val="18"/>
        <color indexed="63"/>
        <rFont val=".SFUIText"/>
      </rPr>
      <t> </t>
    </r>
    <r>
      <rPr>
        <b/>
        <sz val="18"/>
        <color indexed="63"/>
        <rFont val=".ArabicUIText-Regular"/>
      </rPr>
      <t>های</t>
    </r>
    <r>
      <rPr>
        <b/>
        <sz val="18"/>
        <color indexed="63"/>
        <rFont val=".SFUIText"/>
      </rPr>
      <t> </t>
    </r>
    <r>
      <rPr>
        <b/>
        <sz val="18"/>
        <color indexed="63"/>
        <rFont val=".ArabicUIText-Regular"/>
      </rPr>
      <t>هفته</t>
    </r>
    <r>
      <rPr>
        <b/>
        <sz val="18"/>
        <color indexed="63"/>
        <rFont val=".SFUIText"/>
      </rPr>
      <t> شانزدهم شهریور</t>
    </r>
  </si>
  <si>
    <r>
      <t>اگر</t>
    </r>
    <r>
      <rPr>
        <b/>
        <sz val="12"/>
        <color indexed="63"/>
        <rFont val=".SFUIText"/>
      </rPr>
      <t> </t>
    </r>
    <r>
      <rPr>
        <b/>
        <sz val="12"/>
        <color indexed="63"/>
        <rFont val=".ArabicUIText-Regular"/>
      </rPr>
      <t>با</t>
    </r>
    <r>
      <rPr>
        <b/>
        <sz val="12"/>
        <color indexed="63"/>
        <rFont val=".SFUIText"/>
      </rPr>
      <t> </t>
    </r>
    <r>
      <rPr>
        <b/>
        <sz val="12"/>
        <color indexed="63"/>
        <rFont val=".ArabicUIText-Regular"/>
      </rPr>
      <t>دید</t>
    </r>
    <r>
      <rPr>
        <b/>
        <sz val="12"/>
        <color indexed="63"/>
        <rFont val=".SFUIText"/>
      </rPr>
      <t> </t>
    </r>
    <r>
      <rPr>
        <b/>
        <sz val="12"/>
        <color indexed="63"/>
        <rFont val=".ArabicUIText-Regular"/>
      </rPr>
      <t>یکساله</t>
    </r>
    <r>
      <rPr>
        <b/>
        <sz val="12"/>
        <color indexed="63"/>
        <rFont val=".SFUIText"/>
      </rPr>
      <t> </t>
    </r>
    <r>
      <rPr>
        <b/>
        <sz val="12"/>
        <color indexed="63"/>
        <rFont val=".ArabicUIText-Regular"/>
      </rPr>
      <t>وارد</t>
    </r>
    <r>
      <rPr>
        <b/>
        <sz val="12"/>
        <color indexed="63"/>
        <rFont val=".SFUIText"/>
      </rPr>
      <t> </t>
    </r>
    <r>
      <rPr>
        <b/>
        <sz val="12"/>
        <color indexed="63"/>
        <rFont val=".ArabicUIText-Regular"/>
      </rPr>
      <t>بورس</t>
    </r>
    <r>
      <rPr>
        <b/>
        <sz val="12"/>
        <color indexed="63"/>
        <rFont val=".SFUIText"/>
      </rPr>
      <t> </t>
    </r>
    <r>
      <rPr>
        <b/>
        <sz val="12"/>
        <color indexed="63"/>
        <rFont val=".ArabicUIText-Regular"/>
      </rPr>
      <t>شده</t>
    </r>
    <r>
      <rPr>
        <b/>
        <sz val="12"/>
        <color indexed="63"/>
        <rFont val=".SFUIText"/>
      </rPr>
      <t> </t>
    </r>
    <r>
      <rPr>
        <b/>
        <sz val="12"/>
        <color indexed="63"/>
        <rFont val=".ArabicUIText-Regular"/>
      </rPr>
      <t>اید</t>
    </r>
    <r>
      <rPr>
        <b/>
        <sz val="12"/>
        <color indexed="63"/>
        <rFont val=".SFUIText"/>
      </rPr>
      <t> </t>
    </r>
    <r>
      <rPr>
        <b/>
        <sz val="12"/>
        <color indexed="63"/>
        <rFont val=".ArabicUIText-Regular"/>
      </rPr>
      <t>و</t>
    </r>
    <r>
      <rPr>
        <b/>
        <sz val="12"/>
        <color indexed="63"/>
        <rFont val=".SFUIText"/>
      </rPr>
      <t> </t>
    </r>
    <r>
      <rPr>
        <b/>
        <sz val="12"/>
        <color indexed="63"/>
        <rFont val=".ArabicUIText-Regular"/>
      </rPr>
      <t>سود</t>
    </r>
    <r>
      <rPr>
        <b/>
        <sz val="12"/>
        <color indexed="63"/>
        <rFont val=".SFUIText"/>
      </rPr>
      <t> </t>
    </r>
    <r>
      <rPr>
        <b/>
        <sz val="12"/>
        <color indexed="63"/>
        <rFont val=".ArabicUIText-Regular"/>
      </rPr>
      <t>در</t>
    </r>
    <r>
      <rPr>
        <b/>
        <sz val="12"/>
        <color indexed="63"/>
        <rFont val=".SFUIText"/>
      </rPr>
      <t> </t>
    </r>
    <r>
      <rPr>
        <b/>
        <sz val="12"/>
        <color indexed="63"/>
        <rFont val=".ArabicUIText-Regular"/>
      </rPr>
      <t>پایان</t>
    </r>
    <r>
      <rPr>
        <b/>
        <sz val="12"/>
        <color indexed="63"/>
        <rFont val=".SFUIText"/>
      </rPr>
      <t> </t>
    </r>
    <r>
      <rPr>
        <b/>
        <sz val="12"/>
        <color indexed="63"/>
        <rFont val=".ArabicUIText-Regular"/>
      </rPr>
      <t>یک</t>
    </r>
    <r>
      <rPr>
        <b/>
        <sz val="12"/>
        <color indexed="63"/>
        <rFont val=".SFUIText"/>
      </rPr>
      <t> </t>
    </r>
    <r>
      <rPr>
        <b/>
        <sz val="12"/>
        <color indexed="63"/>
        <rFont val=".ArabicUIText-Regular"/>
      </rPr>
      <t>سال</t>
    </r>
    <r>
      <rPr>
        <b/>
        <sz val="12"/>
        <color indexed="63"/>
        <rFont val=".SFUIText"/>
      </rPr>
      <t> </t>
    </r>
    <r>
      <rPr>
        <b/>
        <sz val="12"/>
        <color indexed="63"/>
        <rFont val=".ArabicUIText-Regular"/>
      </rPr>
      <t>مد</t>
    </r>
    <r>
      <rPr>
        <b/>
        <sz val="12"/>
        <color indexed="63"/>
        <rFont val=".SFUIText"/>
      </rPr>
      <t> </t>
    </r>
    <r>
      <rPr>
        <b/>
        <sz val="12"/>
        <color indexed="63"/>
        <rFont val=".ArabicUIText-Regular"/>
      </rPr>
      <t>نظر</t>
    </r>
    <r>
      <rPr>
        <b/>
        <sz val="12"/>
        <color indexed="63"/>
        <rFont val=".SFUIText"/>
      </rPr>
      <t> </t>
    </r>
    <r>
      <rPr>
        <b/>
        <sz val="12"/>
        <color indexed="63"/>
        <rFont val=".ArabicUIText-Regular"/>
      </rPr>
      <t>است</t>
    </r>
    <r>
      <rPr>
        <b/>
        <sz val="12"/>
        <color indexed="63"/>
        <rFont val=".SFUIText"/>
      </rPr>
      <t> </t>
    </r>
    <r>
      <rPr>
        <b/>
        <sz val="12"/>
        <color indexed="63"/>
        <rFont val=".ArabicUIText-Regular"/>
      </rPr>
      <t>و</t>
    </r>
    <r>
      <rPr>
        <b/>
        <sz val="12"/>
        <color indexed="63"/>
        <rFont val=".SFUIText"/>
      </rPr>
      <t> </t>
    </r>
    <r>
      <rPr>
        <b/>
        <sz val="12"/>
        <color indexed="63"/>
        <rFont val=".ArabicUIText-Regular"/>
      </rPr>
      <t>نه</t>
    </r>
    <r>
      <rPr>
        <b/>
        <sz val="12"/>
        <color indexed="63"/>
        <rFont val=".SFUIText"/>
      </rPr>
      <t> </t>
    </r>
    <r>
      <rPr>
        <b/>
        <sz val="12"/>
        <color indexed="63"/>
        <rFont val=".ArabicUIText-Regular"/>
      </rPr>
      <t>کوتاه</t>
    </r>
    <r>
      <rPr>
        <b/>
        <sz val="12"/>
        <color indexed="63"/>
        <rFont val=".SFUIText"/>
      </rPr>
      <t> </t>
    </r>
    <r>
      <rPr>
        <b/>
        <sz val="12"/>
        <color indexed="63"/>
        <rFont val=".ArabicUIText-Regular"/>
      </rPr>
      <t>مدت</t>
    </r>
    <r>
      <rPr>
        <b/>
        <sz val="12"/>
        <color indexed="63"/>
        <rFont val=".SFUIText"/>
      </rPr>
      <t> </t>
    </r>
    <r>
      <rPr>
        <b/>
        <sz val="12"/>
        <color indexed="63"/>
        <rFont val=".ArabicUIText-Regular"/>
      </rPr>
      <t>به</t>
    </r>
    <r>
      <rPr>
        <b/>
        <sz val="12"/>
        <color indexed="63"/>
        <rFont val=".SFUIText"/>
      </rPr>
      <t> </t>
    </r>
    <r>
      <rPr>
        <b/>
        <sz val="12"/>
        <color indexed="63"/>
        <rFont val=".ArabicUIText-Regular"/>
      </rPr>
      <t>شکل</t>
    </r>
    <r>
      <rPr>
        <b/>
        <sz val="12"/>
        <color indexed="63"/>
        <rFont val=".SFUIText"/>
      </rPr>
      <t> </t>
    </r>
    <r>
      <rPr>
        <b/>
        <sz val="12"/>
        <color indexed="63"/>
        <rFont val=".ArabicUIText-Regular"/>
      </rPr>
      <t>ذیل</t>
    </r>
    <r>
      <rPr>
        <b/>
        <sz val="12"/>
        <color indexed="63"/>
        <rFont val=".SFUIText"/>
      </rPr>
      <t> </t>
    </r>
    <r>
      <rPr>
        <b/>
        <sz val="12"/>
        <color indexed="63"/>
        <rFont val=".ArabicUIText-Regular"/>
      </rPr>
      <t>عمل</t>
    </r>
    <r>
      <rPr>
        <b/>
        <sz val="12"/>
        <color indexed="63"/>
        <rFont val=".SFUIText"/>
      </rPr>
      <t> </t>
    </r>
    <r>
      <rPr>
        <b/>
        <sz val="12"/>
        <color indexed="63"/>
        <rFont val=".ArabicUIText-Regular"/>
      </rPr>
      <t>کنید</t>
    </r>
  </si>
  <si>
    <r>
      <t>سهام</t>
    </r>
    <r>
      <rPr>
        <b/>
        <sz val="12"/>
        <color indexed="63"/>
        <rFont val=".SFUIText"/>
      </rPr>
      <t> </t>
    </r>
    <r>
      <rPr>
        <b/>
        <sz val="12"/>
        <color indexed="63"/>
        <rFont val=".ArabicUIText-Regular"/>
      </rPr>
      <t>گران</t>
    </r>
    <r>
      <rPr>
        <b/>
        <sz val="12"/>
        <color indexed="63"/>
        <rFont val=".SFUIText"/>
      </rPr>
      <t> </t>
    </r>
    <r>
      <rPr>
        <b/>
        <sz val="12"/>
        <color indexed="63"/>
        <rFont val=".ArabicUIText-Regular"/>
      </rPr>
      <t>را</t>
    </r>
    <r>
      <rPr>
        <b/>
        <sz val="12"/>
        <color indexed="63"/>
        <rFont val=".SFUIText"/>
      </rPr>
      <t> </t>
    </r>
    <r>
      <rPr>
        <b/>
        <sz val="12"/>
        <color indexed="63"/>
        <rFont val=".ArabicUIText-Regular"/>
      </rPr>
      <t>نخرید</t>
    </r>
    <r>
      <rPr>
        <b/>
        <sz val="12"/>
        <color indexed="63"/>
        <rFont val=".SFUIText"/>
      </rPr>
      <t> </t>
    </r>
  </si>
  <si>
    <r>
      <t>سنجه</t>
    </r>
    <r>
      <rPr>
        <b/>
        <sz val="12"/>
        <color indexed="63"/>
        <rFont val=".SFUIText"/>
      </rPr>
      <t> : </t>
    </r>
    <r>
      <rPr>
        <b/>
        <sz val="12"/>
        <color indexed="63"/>
        <rFont val=".ArabicUIText-Regular"/>
      </rPr>
      <t>اگر</t>
    </r>
    <r>
      <rPr>
        <b/>
        <sz val="12"/>
        <color indexed="63"/>
        <rFont val=".SFUIText"/>
      </rPr>
      <t> </t>
    </r>
    <r>
      <rPr>
        <b/>
        <sz val="12"/>
        <color indexed="63"/>
        <rFont val=".ArabicUIText-Regular"/>
      </rPr>
      <t>نسبت</t>
    </r>
    <r>
      <rPr>
        <b/>
        <sz val="12"/>
        <color indexed="63"/>
        <rFont val=".SFUIText"/>
      </rPr>
      <t> </t>
    </r>
    <r>
      <rPr>
        <b/>
        <sz val="12"/>
        <color indexed="63"/>
        <rFont val=".ArabicUIText-Regular"/>
      </rPr>
      <t>سود</t>
    </r>
    <r>
      <rPr>
        <b/>
        <sz val="12"/>
        <color indexed="63"/>
        <rFont val=".SFUIText"/>
      </rPr>
      <t> </t>
    </r>
    <r>
      <rPr>
        <b/>
        <sz val="12"/>
        <color indexed="63"/>
        <rFont val=".ArabicUIText-Regular"/>
      </rPr>
      <t>خالص</t>
    </r>
    <r>
      <rPr>
        <b/>
        <sz val="12"/>
        <color indexed="63"/>
        <rFont val=".SFUIText"/>
      </rPr>
      <t> </t>
    </r>
    <r>
      <rPr>
        <b/>
        <sz val="12"/>
        <color indexed="63"/>
        <rFont val=".ArabicUIText-Regular"/>
      </rPr>
      <t>به</t>
    </r>
    <r>
      <rPr>
        <b/>
        <sz val="12"/>
        <color indexed="63"/>
        <rFont val=".SFUIText"/>
      </rPr>
      <t> </t>
    </r>
    <r>
      <rPr>
        <b/>
        <sz val="12"/>
        <color indexed="63"/>
        <rFont val=".ArabicUIText-Regular"/>
      </rPr>
      <t>ارزش</t>
    </r>
    <r>
      <rPr>
        <b/>
        <sz val="12"/>
        <color indexed="63"/>
        <rFont val=".SFUIText"/>
      </rPr>
      <t> </t>
    </r>
    <r>
      <rPr>
        <b/>
        <sz val="12"/>
        <color indexed="63"/>
        <rFont val=".ArabicUIText-Regular"/>
      </rPr>
      <t>بازار</t>
    </r>
    <r>
      <rPr>
        <b/>
        <sz val="12"/>
        <color indexed="63"/>
        <rFont val=".SFUIText"/>
      </rPr>
      <t> </t>
    </r>
    <r>
      <rPr>
        <b/>
        <sz val="12"/>
        <color indexed="63"/>
        <rFont val=".ArabicUIText-Regular"/>
      </rPr>
      <t>کمتر</t>
    </r>
    <r>
      <rPr>
        <b/>
        <sz val="12"/>
        <color indexed="63"/>
        <rFont val=".SFUIText"/>
      </rPr>
      <t> </t>
    </r>
    <r>
      <rPr>
        <b/>
        <sz val="12"/>
        <color indexed="63"/>
        <rFont val=".ArabicUIText-Regular"/>
      </rPr>
      <t>از</t>
    </r>
    <r>
      <rPr>
        <b/>
        <sz val="12"/>
        <color indexed="63"/>
        <rFont val=".SFUIText"/>
      </rPr>
      <t> </t>
    </r>
    <r>
      <rPr>
        <b/>
        <sz val="12"/>
        <color indexed="63"/>
        <rFont val=".ArabicUIText-Regular"/>
      </rPr>
      <t>۲۰</t>
    </r>
    <r>
      <rPr>
        <b/>
        <sz val="12"/>
        <color indexed="63"/>
        <rFont val=".SFUIText"/>
      </rPr>
      <t> </t>
    </r>
    <r>
      <rPr>
        <b/>
        <sz val="12"/>
        <color indexed="63"/>
        <rFont val=".ArabicUIText-Regular"/>
      </rPr>
      <t>درصد</t>
    </r>
    <r>
      <rPr>
        <b/>
        <sz val="12"/>
        <color indexed="63"/>
        <rFont val=".SFUIText"/>
      </rPr>
      <t> </t>
    </r>
    <r>
      <rPr>
        <b/>
        <sz val="12"/>
        <color indexed="63"/>
        <rFont val=".ArabicUIText-Regular"/>
      </rPr>
      <t>بود</t>
    </r>
    <r>
      <rPr>
        <b/>
        <sz val="12"/>
        <color indexed="63"/>
        <rFont val=".SFUIText"/>
      </rPr>
      <t> </t>
    </r>
    <r>
      <rPr>
        <b/>
        <sz val="12"/>
        <color indexed="63"/>
        <rFont val=".ArabicUIText-Regular"/>
      </rPr>
      <t>سهم</t>
    </r>
    <r>
      <rPr>
        <b/>
        <sz val="12"/>
        <color indexed="63"/>
        <rFont val=".SFUIText"/>
      </rPr>
      <t> </t>
    </r>
    <r>
      <rPr>
        <b/>
        <sz val="12"/>
        <color indexed="63"/>
        <rFont val=".ArabicUIText-Regular"/>
      </rPr>
      <t>گران</t>
    </r>
    <r>
      <rPr>
        <b/>
        <sz val="12"/>
        <color indexed="63"/>
        <rFont val=".SFUIText"/>
      </rPr>
      <t> </t>
    </r>
    <r>
      <rPr>
        <b/>
        <sz val="12"/>
        <color indexed="63"/>
        <rFont val=".ArabicUIText-Regular"/>
      </rPr>
      <t>است</t>
    </r>
    <r>
      <rPr>
        <b/>
        <sz val="12"/>
        <color indexed="63"/>
        <rFont val=".SFUIText"/>
      </rPr>
      <t> </t>
    </r>
  </si>
  <si>
    <r>
      <t>سهام</t>
    </r>
    <r>
      <rPr>
        <b/>
        <sz val="12"/>
        <color indexed="63"/>
        <rFont val=".SFUIText"/>
      </rPr>
      <t> ش</t>
    </r>
    <r>
      <rPr>
        <b/>
        <sz val="12"/>
        <color indexed="63"/>
        <rFont val=".ArabicUIText-Regular"/>
      </rPr>
      <t>رکتهای</t>
    </r>
    <r>
      <rPr>
        <b/>
        <sz val="12"/>
        <color indexed="63"/>
        <rFont val=".SFUIText"/>
      </rPr>
      <t> </t>
    </r>
    <r>
      <rPr>
        <b/>
        <sz val="12"/>
        <color indexed="63"/>
        <rFont val=".ArabicUIText-Regular"/>
      </rPr>
      <t>بدهکار</t>
    </r>
    <r>
      <rPr>
        <b/>
        <sz val="12"/>
        <color indexed="63"/>
        <rFont val=".SFUIText"/>
      </rPr>
      <t> </t>
    </r>
    <r>
      <rPr>
        <b/>
        <sz val="12"/>
        <color indexed="63"/>
        <rFont val=".ArabicUIText-Regular"/>
      </rPr>
      <t>را</t>
    </r>
    <r>
      <rPr>
        <b/>
        <sz val="12"/>
        <color indexed="63"/>
        <rFont val=".SFUIText"/>
      </rPr>
      <t> </t>
    </r>
    <r>
      <rPr>
        <b/>
        <sz val="12"/>
        <color indexed="63"/>
        <rFont val=".ArabicUIText-Regular"/>
      </rPr>
      <t>نخرید</t>
    </r>
    <r>
      <rPr>
        <b/>
        <sz val="12"/>
        <color indexed="63"/>
        <rFont val=".SFUIText"/>
      </rPr>
      <t> </t>
    </r>
  </si>
  <si>
    <r>
      <t>سنجه</t>
    </r>
    <r>
      <rPr>
        <b/>
        <sz val="12"/>
        <color indexed="63"/>
        <rFont val=".SFUIText"/>
      </rPr>
      <t> : </t>
    </r>
    <r>
      <rPr>
        <b/>
        <sz val="12"/>
        <color indexed="63"/>
        <rFont val=".ArabicUIText-Regular"/>
      </rPr>
      <t>اگر</t>
    </r>
    <r>
      <rPr>
        <b/>
        <sz val="12"/>
        <color indexed="63"/>
        <rFont val=".SFUIText"/>
      </rPr>
      <t> </t>
    </r>
    <r>
      <rPr>
        <b/>
        <sz val="12"/>
        <color indexed="63"/>
        <rFont val=".ArabicUIText-Regular"/>
      </rPr>
      <t>نسبت</t>
    </r>
    <r>
      <rPr>
        <b/>
        <sz val="12"/>
        <color indexed="63"/>
        <rFont val=".SFUIText"/>
      </rPr>
      <t> </t>
    </r>
    <r>
      <rPr>
        <b/>
        <sz val="12"/>
        <color indexed="63"/>
        <rFont val=".ArabicUIText-Regular"/>
      </rPr>
      <t>بدهی</t>
    </r>
    <r>
      <rPr>
        <b/>
        <sz val="12"/>
        <color indexed="63"/>
        <rFont val=".SFUIText"/>
      </rPr>
      <t> </t>
    </r>
    <r>
      <rPr>
        <b/>
        <sz val="12"/>
        <color indexed="63"/>
        <rFont val=".ArabicUIText-Regular"/>
      </rPr>
      <t>جاری</t>
    </r>
    <r>
      <rPr>
        <b/>
        <sz val="12"/>
        <color indexed="63"/>
        <rFont val=".SFUIText"/>
      </rPr>
      <t> </t>
    </r>
    <r>
      <rPr>
        <b/>
        <sz val="12"/>
        <color indexed="63"/>
        <rFont val=".ArabicUIText-Regular"/>
      </rPr>
      <t>به</t>
    </r>
    <r>
      <rPr>
        <b/>
        <sz val="12"/>
        <color indexed="63"/>
        <rFont val=".SFUIText"/>
      </rPr>
      <t> </t>
    </r>
    <r>
      <rPr>
        <b/>
        <sz val="12"/>
        <color indexed="63"/>
        <rFont val=".ArabicUIText-Regular"/>
      </rPr>
      <t>دارایی</t>
    </r>
    <r>
      <rPr>
        <b/>
        <sz val="12"/>
        <color indexed="63"/>
        <rFont val=".SFUIText"/>
      </rPr>
      <t> </t>
    </r>
    <r>
      <rPr>
        <b/>
        <sz val="12"/>
        <color indexed="63"/>
        <rFont val=".ArabicUIText-Regular"/>
      </rPr>
      <t>جاری</t>
    </r>
    <r>
      <rPr>
        <b/>
        <sz val="12"/>
        <color indexed="63"/>
        <rFont val=".SFUIText"/>
      </rPr>
      <t> </t>
    </r>
    <r>
      <rPr>
        <b/>
        <sz val="12"/>
        <color indexed="63"/>
        <rFont val=".ArabicUIText-Regular"/>
      </rPr>
      <t>بیش</t>
    </r>
    <r>
      <rPr>
        <b/>
        <sz val="12"/>
        <color indexed="63"/>
        <rFont val=".SFUIText"/>
      </rPr>
      <t> </t>
    </r>
    <r>
      <rPr>
        <b/>
        <sz val="12"/>
        <color indexed="63"/>
        <rFont val=".ArabicUIText-Regular"/>
      </rPr>
      <t>از</t>
    </r>
    <r>
      <rPr>
        <b/>
        <sz val="12"/>
        <color indexed="63"/>
        <rFont val=".SFUIText"/>
      </rPr>
      <t> </t>
    </r>
    <r>
      <rPr>
        <b/>
        <sz val="12"/>
        <color indexed="63"/>
        <rFont val=".ArabicUIText-Regular"/>
      </rPr>
      <t>۵۰</t>
    </r>
    <r>
      <rPr>
        <b/>
        <sz val="12"/>
        <color indexed="63"/>
        <rFont val=".SFUIText"/>
      </rPr>
      <t> </t>
    </r>
    <r>
      <rPr>
        <b/>
        <sz val="12"/>
        <color indexed="63"/>
        <rFont val=".ArabicUIText-Regular"/>
      </rPr>
      <t>درصد</t>
    </r>
    <r>
      <rPr>
        <b/>
        <sz val="12"/>
        <color indexed="63"/>
        <rFont val=".SFUIText"/>
      </rPr>
      <t> </t>
    </r>
    <r>
      <rPr>
        <b/>
        <sz val="12"/>
        <color indexed="63"/>
        <rFont val=".ArabicUIText-Regular"/>
      </rPr>
      <t>بود</t>
    </r>
    <r>
      <rPr>
        <b/>
        <sz val="12"/>
        <color indexed="63"/>
        <rFont val=".SFUIText"/>
      </rPr>
      <t> </t>
    </r>
    <r>
      <rPr>
        <b/>
        <sz val="12"/>
        <color indexed="63"/>
        <rFont val=".ArabicUIText-Regular"/>
      </rPr>
      <t>شرکت</t>
    </r>
    <r>
      <rPr>
        <b/>
        <sz val="12"/>
        <color indexed="63"/>
        <rFont val=".SFUIText"/>
      </rPr>
      <t> </t>
    </r>
    <r>
      <rPr>
        <b/>
        <sz val="12"/>
        <color indexed="63"/>
        <rFont val=".ArabicUIText-Regular"/>
      </rPr>
      <t>بدهکار</t>
    </r>
    <r>
      <rPr>
        <b/>
        <sz val="12"/>
        <color indexed="63"/>
        <rFont val=".SFUIText"/>
      </rPr>
      <t> </t>
    </r>
    <r>
      <rPr>
        <b/>
        <sz val="12"/>
        <color indexed="63"/>
        <rFont val=".ArabicUIText-Regular"/>
      </rPr>
      <t>است</t>
    </r>
    <r>
      <rPr>
        <b/>
        <sz val="12"/>
        <color indexed="63"/>
        <rFont val=".SFUIText"/>
      </rPr>
      <t> </t>
    </r>
  </si>
  <si>
    <r>
      <t>سهام</t>
    </r>
    <r>
      <rPr>
        <b/>
        <sz val="12"/>
        <color indexed="63"/>
        <rFont val=".SFUIText"/>
      </rPr>
      <t> </t>
    </r>
    <r>
      <rPr>
        <b/>
        <sz val="12"/>
        <color indexed="63"/>
        <rFont val=".ArabicUIText-Regular"/>
      </rPr>
      <t>راکد</t>
    </r>
    <r>
      <rPr>
        <b/>
        <sz val="12"/>
        <color indexed="63"/>
        <rFont val=".SFUIText"/>
      </rPr>
      <t> </t>
    </r>
    <r>
      <rPr>
        <b/>
        <sz val="12"/>
        <color indexed="63"/>
        <rFont val=".ArabicUIText-Regular"/>
      </rPr>
      <t>را</t>
    </r>
    <r>
      <rPr>
        <b/>
        <sz val="12"/>
        <color indexed="63"/>
        <rFont val=".SFUIText"/>
      </rPr>
      <t> </t>
    </r>
    <r>
      <rPr>
        <b/>
        <sz val="12"/>
        <color indexed="63"/>
        <rFont val=".ArabicUIText-Regular"/>
      </rPr>
      <t>نخرید</t>
    </r>
    <r>
      <rPr>
        <b/>
        <sz val="12"/>
        <color indexed="63"/>
        <rFont val=".SFUIText"/>
      </rPr>
      <t> </t>
    </r>
  </si>
  <si>
    <r>
      <t>سنجه</t>
    </r>
    <r>
      <rPr>
        <b/>
        <sz val="12"/>
        <color indexed="63"/>
        <rFont val=".SFUIText"/>
      </rPr>
      <t> : </t>
    </r>
    <r>
      <rPr>
        <b/>
        <sz val="12"/>
        <color indexed="63"/>
        <rFont val=".ArabicUIText-Regular"/>
      </rPr>
      <t>اگر</t>
    </r>
    <r>
      <rPr>
        <b/>
        <sz val="12"/>
        <color indexed="63"/>
        <rFont val=".SFUIText"/>
      </rPr>
      <t> </t>
    </r>
    <r>
      <rPr>
        <b/>
        <sz val="12"/>
        <color indexed="63"/>
        <rFont val=".ArabicUIText-Regular"/>
      </rPr>
      <t>سهام</t>
    </r>
    <r>
      <rPr>
        <b/>
        <sz val="12"/>
        <color indexed="63"/>
        <rFont val=".SFUIText"/>
      </rPr>
      <t> </t>
    </r>
    <r>
      <rPr>
        <b/>
        <sz val="12"/>
        <color indexed="63"/>
        <rFont val=".ArabicUIText-Regular"/>
      </rPr>
      <t>معامله</t>
    </r>
    <r>
      <rPr>
        <b/>
        <sz val="12"/>
        <color indexed="63"/>
        <rFont val=".SFUIText"/>
      </rPr>
      <t> </t>
    </r>
    <r>
      <rPr>
        <b/>
        <sz val="12"/>
        <color indexed="63"/>
        <rFont val=".ArabicUIText-Regular"/>
      </rPr>
      <t>شده</t>
    </r>
    <r>
      <rPr>
        <b/>
        <sz val="12"/>
        <color indexed="63"/>
        <rFont val=".SFUIText"/>
      </rPr>
      <t> </t>
    </r>
    <r>
      <rPr>
        <b/>
        <sz val="12"/>
        <color indexed="63"/>
        <rFont val=".ArabicUIText-Regular"/>
      </rPr>
      <t>طی</t>
    </r>
    <r>
      <rPr>
        <b/>
        <sz val="12"/>
        <color indexed="63"/>
        <rFont val=".SFUIText"/>
      </rPr>
      <t> </t>
    </r>
    <r>
      <rPr>
        <b/>
        <sz val="12"/>
        <color indexed="63"/>
        <rFont val=".ArabicUIText-Regular"/>
      </rPr>
      <t>یک</t>
    </r>
    <r>
      <rPr>
        <b/>
        <sz val="12"/>
        <color indexed="63"/>
        <rFont val=".SFUIText"/>
      </rPr>
      <t> </t>
    </r>
    <r>
      <rPr>
        <b/>
        <sz val="12"/>
        <color indexed="63"/>
        <rFont val=".ArabicUIText-Regular"/>
      </rPr>
      <t>سال</t>
    </r>
    <r>
      <rPr>
        <b/>
        <sz val="12"/>
        <color indexed="63"/>
        <rFont val=".SFUIText"/>
      </rPr>
      <t> </t>
    </r>
    <r>
      <rPr>
        <b/>
        <sz val="12"/>
        <color indexed="63"/>
        <rFont val=".ArabicUIText-Regular"/>
      </rPr>
      <t>نسبت</t>
    </r>
    <r>
      <rPr>
        <b/>
        <sz val="12"/>
        <color indexed="63"/>
        <rFont val=".SFUIText"/>
      </rPr>
      <t> </t>
    </r>
    <r>
      <rPr>
        <b/>
        <sz val="12"/>
        <color indexed="63"/>
        <rFont val=".ArabicUIText-Regular"/>
      </rPr>
      <t>به</t>
    </r>
    <r>
      <rPr>
        <b/>
        <sz val="12"/>
        <color indexed="63"/>
        <rFont val=".SFUIText"/>
      </rPr>
      <t> </t>
    </r>
    <r>
      <rPr>
        <b/>
        <sz val="12"/>
        <color indexed="63"/>
        <rFont val=".ArabicUIText-Regular"/>
      </rPr>
      <t>ارزش</t>
    </r>
    <r>
      <rPr>
        <b/>
        <sz val="12"/>
        <color indexed="63"/>
        <rFont val=".SFUIText"/>
      </rPr>
      <t> </t>
    </r>
    <r>
      <rPr>
        <b/>
        <sz val="12"/>
        <color indexed="63"/>
        <rFont val=".ArabicUIText-Regular"/>
      </rPr>
      <t>بازار</t>
    </r>
    <r>
      <rPr>
        <b/>
        <sz val="12"/>
        <color indexed="63"/>
        <rFont val=".SFUIText"/>
      </rPr>
      <t> </t>
    </r>
    <r>
      <rPr>
        <b/>
        <sz val="12"/>
        <color indexed="63"/>
        <rFont val=".ArabicUIText-Regular"/>
      </rPr>
      <t>کمتر</t>
    </r>
    <r>
      <rPr>
        <b/>
        <sz val="12"/>
        <color indexed="63"/>
        <rFont val=".SFUIText"/>
      </rPr>
      <t> </t>
    </r>
    <r>
      <rPr>
        <b/>
        <sz val="12"/>
        <color indexed="63"/>
        <rFont val=".ArabicUIText-Regular"/>
      </rPr>
      <t>از</t>
    </r>
    <r>
      <rPr>
        <b/>
        <sz val="12"/>
        <color indexed="63"/>
        <rFont val=".SFUIText"/>
      </rPr>
      <t> </t>
    </r>
    <r>
      <rPr>
        <b/>
        <sz val="12"/>
        <color indexed="63"/>
        <rFont val=".ArabicUIText-Regular"/>
      </rPr>
      <t>۱۸</t>
    </r>
    <r>
      <rPr>
        <b/>
        <sz val="12"/>
        <color indexed="63"/>
        <rFont val=".SFUIText"/>
      </rPr>
      <t> </t>
    </r>
    <r>
      <rPr>
        <b/>
        <sz val="12"/>
        <color indexed="63"/>
        <rFont val=".ArabicUIText-Regular"/>
      </rPr>
      <t>درصد</t>
    </r>
    <r>
      <rPr>
        <b/>
        <sz val="12"/>
        <color indexed="63"/>
        <rFont val=".SFUIText"/>
      </rPr>
      <t> </t>
    </r>
    <r>
      <rPr>
        <b/>
        <sz val="12"/>
        <color indexed="63"/>
        <rFont val=".ArabicUIText-Regular"/>
      </rPr>
      <t>باشد</t>
    </r>
    <r>
      <rPr>
        <b/>
        <sz val="12"/>
        <color indexed="63"/>
        <rFont val=".SFUIText"/>
      </rPr>
      <t> </t>
    </r>
    <r>
      <rPr>
        <b/>
        <sz val="12"/>
        <color indexed="63"/>
        <rFont val=".ArabicUIText-Regular"/>
      </rPr>
      <t>سهم</t>
    </r>
    <r>
      <rPr>
        <b/>
        <sz val="12"/>
        <color indexed="63"/>
        <rFont val=".SFUIText"/>
      </rPr>
      <t> </t>
    </r>
    <r>
      <rPr>
        <b/>
        <sz val="12"/>
        <color indexed="63"/>
        <rFont val=".ArabicUIText-Regular"/>
      </rPr>
      <t>راکد</t>
    </r>
    <r>
      <rPr>
        <b/>
        <sz val="12"/>
        <color indexed="63"/>
        <rFont val=".SFUIText"/>
      </rPr>
      <t> </t>
    </r>
    <r>
      <rPr>
        <b/>
        <sz val="12"/>
        <color indexed="63"/>
        <rFont val=".ArabicUIText-Regular"/>
      </rPr>
      <t>است</t>
    </r>
    <r>
      <rPr>
        <b/>
        <sz val="12"/>
        <color indexed="63"/>
        <rFont val=".SFUIText"/>
      </rPr>
      <t> </t>
    </r>
  </si>
  <si>
    <r>
      <t>اگر</t>
    </r>
    <r>
      <rPr>
        <b/>
        <sz val="12"/>
        <color indexed="63"/>
        <rFont val=".SFUIText"/>
      </rPr>
      <t> </t>
    </r>
    <r>
      <rPr>
        <b/>
        <sz val="12"/>
        <color indexed="63"/>
        <rFont val=".ArabicUIText-Regular"/>
      </rPr>
      <t>سود</t>
    </r>
    <r>
      <rPr>
        <b/>
        <sz val="12"/>
        <color indexed="63"/>
        <rFont val=".SFUIText"/>
      </rPr>
      <t> </t>
    </r>
    <r>
      <rPr>
        <b/>
        <sz val="12"/>
        <color indexed="63"/>
        <rFont val=".ArabicUIText-Regular"/>
      </rPr>
      <t>کوتاه</t>
    </r>
    <r>
      <rPr>
        <b/>
        <sz val="12"/>
        <color indexed="63"/>
        <rFont val=".SFUIText"/>
      </rPr>
      <t> </t>
    </r>
    <r>
      <rPr>
        <b/>
        <sz val="12"/>
        <color indexed="63"/>
        <rFont val=".ArabicUIText-Regular"/>
      </rPr>
      <t>مدت</t>
    </r>
    <r>
      <rPr>
        <b/>
        <sz val="12"/>
        <color indexed="63"/>
        <rFont val=".SFUIText"/>
      </rPr>
      <t> </t>
    </r>
    <r>
      <rPr>
        <b/>
        <sz val="12"/>
        <color indexed="63"/>
        <rFont val=".ArabicUIText-Regular"/>
      </rPr>
      <t>مد</t>
    </r>
    <r>
      <rPr>
        <b/>
        <sz val="12"/>
        <color indexed="63"/>
        <rFont val=".SFUIText"/>
      </rPr>
      <t> </t>
    </r>
    <r>
      <rPr>
        <b/>
        <sz val="12"/>
        <color indexed="63"/>
        <rFont val=".ArabicUIText-Regular"/>
      </rPr>
      <t>نظر</t>
    </r>
    <r>
      <rPr>
        <b/>
        <sz val="12"/>
        <color indexed="63"/>
        <rFont val=".SFUIText"/>
      </rPr>
      <t> </t>
    </r>
    <r>
      <rPr>
        <b/>
        <sz val="12"/>
        <color indexed="63"/>
        <rFont val=".ArabicUIText-Regular"/>
      </rPr>
      <t>است</t>
    </r>
    <r>
      <rPr>
        <b/>
        <sz val="12"/>
        <color indexed="63"/>
        <rFont val=".SFUIText"/>
      </rPr>
      <t> </t>
    </r>
    <r>
      <rPr>
        <b/>
        <sz val="12"/>
        <color indexed="63"/>
        <rFont val=".ArabicUIText-Regular"/>
      </rPr>
      <t>به</t>
    </r>
    <r>
      <rPr>
        <b/>
        <sz val="12"/>
        <color indexed="63"/>
        <rFont val=".SFUIText"/>
      </rPr>
      <t> </t>
    </r>
    <r>
      <rPr>
        <b/>
        <sz val="12"/>
        <color indexed="63"/>
        <rFont val=".ArabicUIText-Regular"/>
      </rPr>
      <t>شکل</t>
    </r>
    <r>
      <rPr>
        <b/>
        <sz val="12"/>
        <color indexed="63"/>
        <rFont val=".SFUIText"/>
      </rPr>
      <t> </t>
    </r>
    <r>
      <rPr>
        <b/>
        <sz val="12"/>
        <color indexed="63"/>
        <rFont val=".ArabicUIText-Regular"/>
      </rPr>
      <t>ذیل</t>
    </r>
    <r>
      <rPr>
        <b/>
        <sz val="12"/>
        <color indexed="63"/>
        <rFont val=".SFUIText"/>
      </rPr>
      <t> </t>
    </r>
    <r>
      <rPr>
        <b/>
        <sz val="12"/>
        <color indexed="63"/>
        <rFont val=".ArabicUIText-Regular"/>
      </rPr>
      <t>عمل</t>
    </r>
    <r>
      <rPr>
        <b/>
        <sz val="12"/>
        <color indexed="63"/>
        <rFont val=".SFUIText"/>
      </rPr>
      <t> </t>
    </r>
    <r>
      <rPr>
        <b/>
        <sz val="12"/>
        <color indexed="63"/>
        <rFont val=".ArabicUIText-Regular"/>
      </rPr>
      <t>کنید</t>
    </r>
  </si>
  <si>
    <r>
      <t>نظر</t>
    </r>
    <r>
      <rPr>
        <b/>
        <sz val="18"/>
        <color indexed="63"/>
        <rFont val=".SFUIText"/>
      </rPr>
      <t> </t>
    </r>
    <r>
      <rPr>
        <b/>
        <sz val="18"/>
        <color indexed="63"/>
        <rFont val=".ArabicUIText-Regular"/>
      </rPr>
      <t>یک</t>
    </r>
    <r>
      <rPr>
        <b/>
        <sz val="18"/>
        <color indexed="63"/>
        <rFont val=".SFUIText"/>
      </rPr>
      <t> </t>
    </r>
    <r>
      <rPr>
        <b/>
        <sz val="18"/>
        <color indexed="63"/>
        <rFont val=".ArabicUIText-Regular"/>
      </rPr>
      <t>سهامدار</t>
    </r>
    <r>
      <rPr>
        <b/>
        <sz val="18"/>
        <color indexed="63"/>
        <rFont val=".SFUIText"/>
      </rPr>
      <t> </t>
    </r>
  </si>
  <si>
    <r>
      <t>اون</t>
    </r>
    <r>
      <rPr>
        <b/>
        <sz val="10"/>
        <color indexed="63"/>
        <rFont val=".SFUIText"/>
      </rPr>
      <t> </t>
    </r>
    <r>
      <rPr>
        <b/>
        <sz val="10"/>
        <color indexed="63"/>
        <rFont val=".ArabicUIText-Regular"/>
      </rPr>
      <t>موقع</t>
    </r>
    <r>
      <rPr>
        <b/>
        <sz val="10"/>
        <color indexed="63"/>
        <rFont val=".SFUIText"/>
      </rPr>
      <t> </t>
    </r>
    <r>
      <rPr>
        <b/>
        <sz val="10"/>
        <color indexed="63"/>
        <rFont val=".ArabicUIText-Regular"/>
      </rPr>
      <t>که</t>
    </r>
    <r>
      <rPr>
        <b/>
        <sz val="10"/>
        <color indexed="63"/>
        <rFont val=".SFUIText"/>
      </rPr>
      <t> </t>
    </r>
    <r>
      <rPr>
        <b/>
        <sz val="10"/>
        <color indexed="63"/>
        <rFont val=".ArabicUIText-Regular"/>
      </rPr>
      <t>من</t>
    </r>
    <r>
      <rPr>
        <b/>
        <sz val="10"/>
        <color indexed="63"/>
        <rFont val=".SFUIText"/>
      </rPr>
      <t> </t>
    </r>
    <r>
      <rPr>
        <b/>
        <sz val="10"/>
        <color indexed="63"/>
        <rFont val=".ArabicUIText-Regular"/>
      </rPr>
      <t>خریدمش</t>
    </r>
    <r>
      <rPr>
        <b/>
        <sz val="10"/>
        <color indexed="63"/>
        <rFont val=".SFUIText"/>
      </rPr>
      <t> </t>
    </r>
    <r>
      <rPr>
        <b/>
        <sz val="10"/>
        <color indexed="63"/>
        <rFont val=".ArabicUIText-Regular"/>
      </rPr>
      <t>نمیدونی</t>
    </r>
    <r>
      <rPr>
        <b/>
        <sz val="10"/>
        <color indexed="63"/>
        <rFont val=".SFUIText"/>
      </rPr>
      <t> </t>
    </r>
    <r>
      <rPr>
        <b/>
        <sz val="10"/>
        <color indexed="63"/>
        <rFont val=".ArabicUIText-Regular"/>
      </rPr>
      <t>چه</t>
    </r>
    <r>
      <rPr>
        <b/>
        <sz val="10"/>
        <color indexed="63"/>
        <rFont val=".SFUIText"/>
      </rPr>
      <t> </t>
    </r>
    <r>
      <rPr>
        <b/>
        <sz val="10"/>
        <color indexed="63"/>
        <rFont val=".ArabicUIText-Regular"/>
      </rPr>
      <t>بخرید</t>
    </r>
    <r>
      <rPr>
        <b/>
        <sz val="10"/>
        <color indexed="63"/>
        <rFont val=".SFUIText"/>
      </rPr>
      <t> </t>
    </r>
    <r>
      <rPr>
        <b/>
        <sz val="10"/>
        <color indexed="63"/>
        <rFont val=".ArabicUIText-Regular"/>
      </rPr>
      <t>بخرید</t>
    </r>
    <r>
      <rPr>
        <b/>
        <sz val="10"/>
        <color indexed="63"/>
        <rFont val=".SFUIText"/>
      </rPr>
      <t> </t>
    </r>
    <r>
      <rPr>
        <b/>
        <sz val="10"/>
        <color indexed="63"/>
        <rFont val=".ArabicUIText-Regular"/>
      </rPr>
      <t>هایی</t>
    </r>
    <r>
      <rPr>
        <b/>
        <sz val="10"/>
        <color indexed="63"/>
        <rFont val=".SFUIText"/>
      </rPr>
      <t> </t>
    </r>
    <r>
      <rPr>
        <b/>
        <sz val="10"/>
        <color indexed="63"/>
        <rFont val=".ArabicUIText-Regular"/>
      </rPr>
      <t>تو</t>
    </r>
    <r>
      <rPr>
        <b/>
        <sz val="10"/>
        <color indexed="63"/>
        <rFont val=".SFUIText"/>
      </rPr>
      <t> </t>
    </r>
    <r>
      <rPr>
        <b/>
        <sz val="10"/>
        <color indexed="63"/>
        <rFont val=".ArabicUIText-Regular"/>
      </rPr>
      <t>بازار</t>
    </r>
    <r>
      <rPr>
        <b/>
        <sz val="10"/>
        <color indexed="63"/>
        <rFont val=".SFUIText"/>
      </rPr>
      <t> </t>
    </r>
    <r>
      <rPr>
        <b/>
        <sz val="10"/>
        <color indexed="63"/>
        <rFont val=".ArabicUIText-Regular"/>
      </rPr>
      <t>بود</t>
    </r>
    <r>
      <rPr>
        <b/>
        <sz val="10"/>
        <color indexed="63"/>
        <rFont val=".SFUIText"/>
      </rPr>
      <t>....</t>
    </r>
    <r>
      <rPr>
        <b/>
        <sz val="10"/>
        <color indexed="63"/>
        <rFont val=".ArabicUIText-Regular"/>
      </rPr>
      <t>نوسان</t>
    </r>
    <r>
      <rPr>
        <b/>
        <sz val="10"/>
        <color indexed="63"/>
        <rFont val=".SFUIText"/>
      </rPr>
      <t> </t>
    </r>
    <r>
      <rPr>
        <b/>
        <sz val="10"/>
        <color indexed="63"/>
        <rFont val=".ArabicUIText-Regular"/>
      </rPr>
      <t>گیرها</t>
    </r>
    <r>
      <rPr>
        <b/>
        <sz val="10"/>
        <color indexed="63"/>
        <rFont val=".SFUIText"/>
      </rPr>
      <t> </t>
    </r>
    <r>
      <rPr>
        <b/>
        <sz val="10"/>
        <color indexed="63"/>
        <rFont val=".ArabicUIText-Regular"/>
      </rPr>
      <t>نوسانو</t>
    </r>
    <r>
      <rPr>
        <b/>
        <sz val="10"/>
        <color indexed="63"/>
        <rFont val=".SFUIText"/>
      </rPr>
      <t> </t>
    </r>
    <r>
      <rPr>
        <b/>
        <sz val="10"/>
        <color indexed="63"/>
        <rFont val=".ArabicUIText-Regular"/>
      </rPr>
      <t>گرفتن</t>
    </r>
    <r>
      <rPr>
        <b/>
        <sz val="10"/>
        <color indexed="63"/>
        <rFont val=".SFUIText"/>
      </rPr>
      <t> </t>
    </r>
    <r>
      <rPr>
        <b/>
        <sz val="10"/>
        <color indexed="63"/>
        <rFont val=".ArabicUIText-Regular"/>
      </rPr>
      <t>فرار</t>
    </r>
    <r>
      <rPr>
        <b/>
        <sz val="10"/>
        <color indexed="63"/>
        <rFont val=".SFUIText"/>
      </rPr>
      <t> </t>
    </r>
    <r>
      <rPr>
        <b/>
        <sz val="10"/>
        <color indexed="63"/>
        <rFont val=".ArabicUIText-Regular"/>
      </rPr>
      <t>کردن</t>
    </r>
    <r>
      <rPr>
        <b/>
        <sz val="10"/>
        <color indexed="63"/>
        <rFont val=".SFUIText"/>
      </rPr>
      <t> </t>
    </r>
    <r>
      <rPr>
        <b/>
        <sz val="10"/>
        <color indexed="63"/>
        <rFont val=".ArabicUIText-Regular"/>
      </rPr>
      <t>منم</t>
    </r>
    <r>
      <rPr>
        <b/>
        <sz val="10"/>
        <color indexed="63"/>
        <rFont val=".SFUIText"/>
      </rPr>
      <t> </t>
    </r>
    <r>
      <rPr>
        <b/>
        <sz val="10"/>
        <color indexed="63"/>
        <rFont val=".ArabicUIText-Regular"/>
      </rPr>
      <t>با</t>
    </r>
    <r>
      <rPr>
        <b/>
        <sz val="10"/>
        <color indexed="63"/>
        <rFont val=".SFUIText"/>
      </rPr>
      <t> </t>
    </r>
    <r>
      <rPr>
        <b/>
        <sz val="10"/>
        <color indexed="63"/>
        <rFont val=".ArabicUIText-Regular"/>
      </rPr>
      <t>ضرر</t>
    </r>
    <r>
      <rPr>
        <b/>
        <sz val="10"/>
        <color indexed="63"/>
        <rFont val=".SFUIText"/>
      </rPr>
      <t> </t>
    </r>
    <r>
      <rPr>
        <b/>
        <sz val="10"/>
        <color indexed="63"/>
        <rFont val=".ArabicUIText-Regular"/>
      </rPr>
      <t>کوچیک</t>
    </r>
    <r>
      <rPr>
        <b/>
        <sz val="10"/>
        <color indexed="63"/>
        <rFont val=".SFUIText"/>
      </rPr>
      <t> </t>
    </r>
    <r>
      <rPr>
        <b/>
        <sz val="10"/>
        <color indexed="63"/>
        <rFont val=".ArabicUIText-Regular"/>
      </rPr>
      <t>فروختم</t>
    </r>
    <r>
      <rPr>
        <b/>
        <sz val="10"/>
        <color indexed="63"/>
        <rFont val=".SFUIText"/>
      </rPr>
      <t>...</t>
    </r>
    <r>
      <rPr>
        <b/>
        <sz val="10"/>
        <color indexed="63"/>
        <rFont val=".ArabicUIText-Regular"/>
      </rPr>
      <t>کلااین</t>
    </r>
    <r>
      <rPr>
        <b/>
        <sz val="10"/>
        <color indexed="63"/>
        <rFont val=".SFUIText"/>
      </rPr>
      <t> </t>
    </r>
    <r>
      <rPr>
        <b/>
        <sz val="10"/>
        <color indexed="63"/>
        <rFont val=".ArabicUIText-Regular"/>
      </rPr>
      <t>بازار</t>
    </r>
    <r>
      <rPr>
        <b/>
        <sz val="10"/>
        <color indexed="63"/>
        <rFont val=".SFUIText"/>
      </rPr>
      <t> </t>
    </r>
    <r>
      <rPr>
        <b/>
        <sz val="10"/>
        <color indexed="63"/>
        <rFont val=".ArabicUIText-Regular"/>
      </rPr>
      <t>یه</t>
    </r>
    <r>
      <rPr>
        <b/>
        <sz val="10"/>
        <color indexed="63"/>
        <rFont val=".SFUIText"/>
      </rPr>
      <t> </t>
    </r>
    <r>
      <rPr>
        <b/>
        <sz val="10"/>
        <color indexed="63"/>
        <rFont val=".ArabicUIText-Regular"/>
      </rPr>
      <t>درسی</t>
    </r>
    <r>
      <rPr>
        <b/>
        <sz val="10"/>
        <color indexed="63"/>
        <rFont val=".SFUIText"/>
      </rPr>
      <t> </t>
    </r>
    <r>
      <rPr>
        <b/>
        <sz val="10"/>
        <color indexed="63"/>
        <rFont val=".ArabicUIText-Regular"/>
      </rPr>
      <t>به</t>
    </r>
    <r>
      <rPr>
        <b/>
        <sz val="10"/>
        <color indexed="63"/>
        <rFont val=".SFUIText"/>
      </rPr>
      <t> </t>
    </r>
    <r>
      <rPr>
        <b/>
        <sz val="10"/>
        <color indexed="63"/>
        <rFont val=".ArabicUIText-Regular"/>
      </rPr>
      <t>من</t>
    </r>
    <r>
      <rPr>
        <b/>
        <sz val="10"/>
        <color indexed="63"/>
        <rFont val=".SFUIText"/>
      </rPr>
      <t> </t>
    </r>
    <r>
      <rPr>
        <b/>
        <sz val="10"/>
        <color indexed="63"/>
        <rFont val=".ArabicUIText-Regular"/>
      </rPr>
      <t>داده</t>
    </r>
    <r>
      <rPr>
        <b/>
        <sz val="10"/>
        <color indexed="63"/>
        <rFont val=".SFUIText"/>
      </rPr>
      <t> </t>
    </r>
    <r>
      <rPr>
        <b/>
        <sz val="10"/>
        <color indexed="63"/>
        <rFont val=".ArabicUIText-Regular"/>
      </rPr>
      <t>اونم</t>
    </r>
    <r>
      <rPr>
        <b/>
        <sz val="10"/>
        <color indexed="63"/>
        <rFont val=".SFUIText"/>
      </rPr>
      <t> </t>
    </r>
    <r>
      <rPr>
        <b/>
        <sz val="10"/>
        <color indexed="63"/>
        <rFont val=".ArabicUIText-Regular"/>
      </rPr>
      <t>اینکه</t>
    </r>
    <r>
      <rPr>
        <b/>
        <sz val="10"/>
        <color indexed="63"/>
        <rFont val=".SFUIText"/>
      </rPr>
      <t> </t>
    </r>
    <r>
      <rPr>
        <b/>
        <sz val="10"/>
        <color indexed="63"/>
        <rFont val=".ArabicUIText-Regular"/>
      </rPr>
      <t>دنبال</t>
    </r>
    <r>
      <rPr>
        <b/>
        <sz val="10"/>
        <color indexed="63"/>
        <rFont val=".SFUIText"/>
      </rPr>
      <t> </t>
    </r>
    <r>
      <rPr>
        <b/>
        <sz val="10"/>
        <color indexed="63"/>
        <rFont val=".ArabicUIText-Regular"/>
      </rPr>
      <t>سهام هایی</t>
    </r>
    <r>
      <rPr>
        <b/>
        <sz val="10"/>
        <color indexed="63"/>
        <rFont val=".SFUIText"/>
      </rPr>
      <t> </t>
    </r>
    <r>
      <rPr>
        <b/>
        <sz val="10"/>
        <color indexed="63"/>
        <rFont val=".ArabicUIText-Regular"/>
      </rPr>
      <t>که</t>
    </r>
    <r>
      <rPr>
        <b/>
        <sz val="10"/>
        <color indexed="63"/>
        <rFont val=".SFUIText"/>
      </rPr>
      <t> </t>
    </r>
    <r>
      <rPr>
        <b/>
        <sz val="10"/>
        <color indexed="63"/>
        <rFont val=".ArabicUIText-Regular"/>
      </rPr>
      <t>نوسان</t>
    </r>
    <r>
      <rPr>
        <b/>
        <sz val="10"/>
        <color indexed="63"/>
        <rFont val=".SFUIText"/>
      </rPr>
      <t> </t>
    </r>
    <r>
      <rPr>
        <b/>
        <sz val="10"/>
        <color indexed="63"/>
        <rFont val=".ArabicUIText-Regular"/>
      </rPr>
      <t>گیرها</t>
    </r>
    <r>
      <rPr>
        <b/>
        <sz val="10"/>
        <color indexed="63"/>
        <rFont val=".SFUIText"/>
      </rPr>
      <t> </t>
    </r>
    <r>
      <rPr>
        <b/>
        <sz val="10"/>
        <color indexed="63"/>
        <rFont val=".ArabicUIText-Regular"/>
      </rPr>
      <t>روش</t>
    </r>
    <r>
      <rPr>
        <b/>
        <sz val="10"/>
        <color indexed="63"/>
        <rFont val=".SFUIText"/>
      </rPr>
      <t> </t>
    </r>
    <r>
      <rPr>
        <b/>
        <sz val="10"/>
        <color indexed="63"/>
        <rFont val=".ArabicUIText-Regular"/>
      </rPr>
      <t>زوم</t>
    </r>
    <r>
      <rPr>
        <b/>
        <sz val="10"/>
        <color indexed="63"/>
        <rFont val=".SFUIText"/>
      </rPr>
      <t> </t>
    </r>
    <r>
      <rPr>
        <b/>
        <sz val="10"/>
        <color indexed="63"/>
        <rFont val=".ArabicUIText-Regular"/>
      </rPr>
      <t>هستن</t>
    </r>
    <r>
      <rPr>
        <b/>
        <sz val="10"/>
        <color indexed="63"/>
        <rFont val=".SFUIText"/>
      </rPr>
      <t> </t>
    </r>
    <r>
      <rPr>
        <b/>
        <sz val="10"/>
        <color indexed="63"/>
        <rFont val=".ArabicUIText-Regular"/>
      </rPr>
      <t>نرو</t>
    </r>
    <r>
      <rPr>
        <b/>
        <sz val="10"/>
        <color indexed="63"/>
        <rFont val=".SFUIText"/>
      </rPr>
      <t>...</t>
    </r>
    <r>
      <rPr>
        <b/>
        <sz val="10"/>
        <color indexed="63"/>
        <rFont val=".ArabicUIText-Regular"/>
      </rPr>
      <t>رفتی</t>
    </r>
    <r>
      <rPr>
        <b/>
        <sz val="10"/>
        <color indexed="63"/>
        <rFont val=".SFUIText"/>
      </rPr>
      <t> </t>
    </r>
    <r>
      <rPr>
        <b/>
        <sz val="10"/>
        <color indexed="63"/>
        <rFont val=".ArabicUIText-Regular"/>
      </rPr>
      <t>نوسان</t>
    </r>
    <r>
      <rPr>
        <b/>
        <sz val="10"/>
        <color indexed="63"/>
        <rFont val=".SFUIText"/>
      </rPr>
      <t> </t>
    </r>
    <r>
      <rPr>
        <b/>
        <sz val="10"/>
        <color indexed="63"/>
        <rFont val=".ArabicUIText-Regular"/>
      </rPr>
      <t>رو</t>
    </r>
    <r>
      <rPr>
        <b/>
        <sz val="10"/>
        <color indexed="63"/>
        <rFont val=".SFUIText"/>
      </rPr>
      <t> </t>
    </r>
    <r>
      <rPr>
        <b/>
        <sz val="10"/>
        <color indexed="63"/>
        <rFont val=".ArabicUIText-Regular"/>
      </rPr>
      <t>بگیر</t>
    </r>
    <r>
      <rPr>
        <b/>
        <sz val="10"/>
        <color indexed="63"/>
        <rFont val=".SFUIText"/>
      </rPr>
      <t> </t>
    </r>
    <r>
      <rPr>
        <b/>
        <sz val="10"/>
        <color indexed="63"/>
        <rFont val=".ArabicUIText-Regular"/>
      </rPr>
      <t>و</t>
    </r>
    <r>
      <rPr>
        <b/>
        <sz val="10"/>
        <color indexed="63"/>
        <rFont val=".SFUIText"/>
      </rPr>
      <t> </t>
    </r>
    <r>
      <rPr>
        <b/>
        <sz val="10"/>
        <color indexed="63"/>
        <rFont val=".ArabicUIText-Regular"/>
      </rPr>
      <t>فرار</t>
    </r>
    <r>
      <rPr>
        <b/>
        <sz val="10"/>
        <color indexed="63"/>
        <rFont val=".SFUIText"/>
      </rPr>
      <t> </t>
    </r>
    <r>
      <rPr>
        <b/>
        <sz val="10"/>
        <color indexed="63"/>
        <rFont val=".ArabicUIText-Regular"/>
      </rPr>
      <t>کن</t>
    </r>
  </si>
  <si>
    <r>
      <t>در</t>
    </r>
    <r>
      <rPr>
        <b/>
        <sz val="12"/>
        <color indexed="63"/>
        <rFont val=".SFUIText"/>
      </rPr>
      <t> </t>
    </r>
    <r>
      <rPr>
        <b/>
        <sz val="12"/>
        <color indexed="63"/>
        <rFont val=".ArabicUIText-Regular"/>
      </rPr>
      <t>حوزه</t>
    </r>
    <r>
      <rPr>
        <b/>
        <sz val="12"/>
        <color indexed="63"/>
        <rFont val=".SFUIText"/>
      </rPr>
      <t> </t>
    </r>
    <r>
      <rPr>
        <b/>
        <sz val="12"/>
        <color indexed="63"/>
        <rFont val=".ArabicUIText-Regular"/>
      </rPr>
      <t>هایی</t>
    </r>
    <r>
      <rPr>
        <b/>
        <sz val="12"/>
        <color indexed="63"/>
        <rFont val=".SFUIText"/>
      </rPr>
      <t> </t>
    </r>
    <r>
      <rPr>
        <b/>
        <sz val="12"/>
        <color indexed="63"/>
        <rFont val=".ArabicUIText-Regular"/>
      </rPr>
      <t>که</t>
    </r>
    <r>
      <rPr>
        <b/>
        <sz val="12"/>
        <color indexed="63"/>
        <rFont val=".SFUIText"/>
      </rPr>
      <t> </t>
    </r>
    <r>
      <rPr>
        <b/>
        <sz val="12"/>
        <color indexed="63"/>
        <rFont val=".ArabicUIText-Regular"/>
      </rPr>
      <t>نوسان</t>
    </r>
    <r>
      <rPr>
        <b/>
        <sz val="12"/>
        <color indexed="63"/>
        <rFont val=".SFUIText"/>
      </rPr>
      <t> </t>
    </r>
    <r>
      <rPr>
        <b/>
        <sz val="12"/>
        <color indexed="63"/>
        <rFont val=".ArabicUIText-Regular"/>
      </rPr>
      <t>گیر</t>
    </r>
    <r>
      <rPr>
        <b/>
        <sz val="12"/>
        <color indexed="63"/>
        <rFont val=".SFUIText"/>
      </rPr>
      <t> </t>
    </r>
    <r>
      <rPr>
        <b/>
        <sz val="12"/>
        <color indexed="63"/>
        <rFont val=".ArabicUIText-Regular"/>
      </rPr>
      <t>دارد</t>
    </r>
    <r>
      <rPr>
        <b/>
        <sz val="12"/>
        <color indexed="63"/>
        <rFont val=".SFUIText"/>
      </rPr>
      <t> </t>
    </r>
    <r>
      <rPr>
        <b/>
        <sz val="12"/>
        <color indexed="63"/>
        <rFont val=".ArabicUIText-Regular"/>
      </rPr>
      <t>چه</t>
    </r>
    <r>
      <rPr>
        <b/>
        <sz val="12"/>
        <color indexed="63"/>
        <rFont val=".SFUIText"/>
      </rPr>
      <t> </t>
    </r>
    <r>
      <rPr>
        <b/>
        <sz val="12"/>
        <color indexed="63"/>
        <rFont val=".ArabicUIText-Regular"/>
      </rPr>
      <t>بکنیم</t>
    </r>
    <r>
      <rPr>
        <b/>
        <sz val="12"/>
        <color indexed="63"/>
        <rFont val=".SFUIText"/>
      </rPr>
      <t> </t>
    </r>
    <r>
      <rPr>
        <b/>
        <sz val="12"/>
        <color indexed="63"/>
        <rFont val=".ArabicUIText-Regular"/>
      </rPr>
      <t>؟مثل</t>
    </r>
    <r>
      <rPr>
        <b/>
        <sz val="12"/>
        <color indexed="63"/>
        <rFont val=".SFUIText"/>
      </rPr>
      <t> </t>
    </r>
    <r>
      <rPr>
        <b/>
        <sz val="12"/>
        <color indexed="63"/>
        <rFont val=".ArabicUIText-Regular"/>
      </rPr>
      <t>برخی</t>
    </r>
    <r>
      <rPr>
        <b/>
        <sz val="12"/>
        <color indexed="63"/>
        <rFont val=".SFUIText"/>
      </rPr>
      <t> </t>
    </r>
    <r>
      <rPr>
        <b/>
        <sz val="12"/>
        <color indexed="63"/>
        <rFont val=".ArabicUIText-Regular"/>
      </rPr>
      <t>از</t>
    </r>
    <r>
      <rPr>
        <b/>
        <sz val="12"/>
        <color indexed="63"/>
        <rFont val=".SFUIText"/>
      </rPr>
      <t> </t>
    </r>
    <r>
      <rPr>
        <b/>
        <sz val="12"/>
        <color indexed="63"/>
        <rFont val=".ArabicUIText-Regular"/>
      </rPr>
      <t>سهام</t>
    </r>
    <r>
      <rPr>
        <b/>
        <sz val="12"/>
        <color indexed="63"/>
        <rFont val=".SFUIText"/>
      </rPr>
      <t> </t>
    </r>
  </si>
  <si>
    <r>
      <t>نوسان</t>
    </r>
    <r>
      <rPr>
        <b/>
        <sz val="12"/>
        <color indexed="63"/>
        <rFont val=".SFUIText"/>
      </rPr>
      <t> </t>
    </r>
    <r>
      <rPr>
        <b/>
        <sz val="12"/>
        <color indexed="63"/>
        <rFont val=".ArabicUIText-Regular"/>
      </rPr>
      <t>گیر</t>
    </r>
    <r>
      <rPr>
        <b/>
        <sz val="12"/>
        <color indexed="63"/>
        <rFont val=".SFUIText"/>
      </rPr>
      <t> </t>
    </r>
    <r>
      <rPr>
        <b/>
        <sz val="12"/>
        <color indexed="63"/>
        <rFont val=".ArabicUIText-Regular"/>
      </rPr>
      <t>ها</t>
    </r>
    <r>
      <rPr>
        <b/>
        <sz val="12"/>
        <color indexed="63"/>
        <rFont val=".SFUIText"/>
      </rPr>
      <t> </t>
    </r>
    <r>
      <rPr>
        <b/>
        <sz val="12"/>
        <color indexed="63"/>
        <rFont val=".ArabicUIText-Regular"/>
      </rPr>
      <t>اول</t>
    </r>
    <r>
      <rPr>
        <b/>
        <sz val="12"/>
        <color indexed="63"/>
        <rFont val=".SFUIText"/>
      </rPr>
      <t> </t>
    </r>
    <r>
      <rPr>
        <b/>
        <sz val="12"/>
        <color indexed="63"/>
        <rFont val=".ArabicUIText-Regular"/>
      </rPr>
      <t>در</t>
    </r>
    <r>
      <rPr>
        <b/>
        <sz val="12"/>
        <color indexed="63"/>
        <rFont val=".SFUIText"/>
      </rPr>
      <t> </t>
    </r>
    <r>
      <rPr>
        <b/>
        <sz val="12"/>
        <color indexed="63"/>
        <rFont val=".ArabicUIText-Regular"/>
      </rPr>
      <t>تلگرام</t>
    </r>
    <r>
      <rPr>
        <b/>
        <sz val="12"/>
        <color indexed="63"/>
        <rFont val=".SFUIText"/>
      </rPr>
      <t> </t>
    </r>
    <r>
      <rPr>
        <b/>
        <sz val="12"/>
        <color indexed="63"/>
        <rFont val=".ArabicUIText-Regular"/>
      </rPr>
      <t>فضایی</t>
    </r>
    <r>
      <rPr>
        <b/>
        <sz val="12"/>
        <color indexed="63"/>
        <rFont val=".SFUIText"/>
      </rPr>
      <t> </t>
    </r>
    <r>
      <rPr>
        <b/>
        <sz val="12"/>
        <color indexed="63"/>
        <rFont val=".ArabicUIText-Regular"/>
      </rPr>
      <t>ایجاد</t>
    </r>
    <r>
      <rPr>
        <b/>
        <sz val="12"/>
        <color indexed="63"/>
        <rFont val=".SFUIText"/>
      </rPr>
      <t> </t>
    </r>
    <r>
      <rPr>
        <b/>
        <sz val="12"/>
        <color indexed="63"/>
        <rFont val=".ArabicUIText-Regular"/>
      </rPr>
      <t>می</t>
    </r>
    <r>
      <rPr>
        <b/>
        <sz val="12"/>
        <color indexed="63"/>
        <rFont val=".SFUIText"/>
      </rPr>
      <t> </t>
    </r>
    <r>
      <rPr>
        <b/>
        <sz val="12"/>
        <color indexed="63"/>
        <rFont val=".ArabicUIText-Regular"/>
      </rPr>
      <t>کنند</t>
    </r>
    <r>
      <rPr>
        <b/>
        <sz val="12"/>
        <color indexed="63"/>
        <rFont val=".SFUIText"/>
      </rPr>
      <t> </t>
    </r>
    <r>
      <rPr>
        <b/>
        <sz val="12"/>
        <color indexed="63"/>
        <rFont val=".ArabicUIText-Regular"/>
      </rPr>
      <t>که</t>
    </r>
    <r>
      <rPr>
        <b/>
        <sz val="12"/>
        <color indexed="63"/>
        <rFont val=".SFUIText"/>
      </rPr>
      <t> </t>
    </r>
    <r>
      <rPr>
        <b/>
        <sz val="12"/>
        <color indexed="63"/>
        <rFont val=".ArabicUIText-Regular"/>
      </rPr>
      <t>بخرید</t>
    </r>
    <r>
      <rPr>
        <b/>
        <sz val="12"/>
        <color indexed="63"/>
        <rFont val=".SFUIText"/>
      </rPr>
      <t> </t>
    </r>
    <r>
      <rPr>
        <b/>
        <sz val="12"/>
        <color indexed="63"/>
        <rFont val=".ArabicUIText-Regular"/>
      </rPr>
      <t>بخرید</t>
    </r>
    <r>
      <rPr>
        <b/>
        <sz val="12"/>
        <color indexed="63"/>
        <rFont val=".SFUIText"/>
      </rPr>
      <t> </t>
    </r>
  </si>
  <si>
    <r>
      <t>در</t>
    </r>
    <r>
      <rPr>
        <b/>
        <sz val="12"/>
        <color indexed="63"/>
        <rFont val=".SFUIText"/>
      </rPr>
      <t> </t>
    </r>
    <r>
      <rPr>
        <b/>
        <sz val="12"/>
        <color indexed="63"/>
        <rFont val=".ArabicUIText-Regular"/>
      </rPr>
      <t>فاز</t>
    </r>
    <r>
      <rPr>
        <b/>
        <sz val="12"/>
        <color indexed="63"/>
        <rFont val=".SFUIText"/>
      </rPr>
      <t> </t>
    </r>
    <r>
      <rPr>
        <b/>
        <sz val="12"/>
        <color indexed="63"/>
        <rFont val=".ArabicUIText-Regular"/>
      </rPr>
      <t>دو</t>
    </r>
    <r>
      <rPr>
        <b/>
        <sz val="12"/>
        <color indexed="63"/>
        <rFont val=".SFUIText"/>
      </rPr>
      <t> </t>
    </r>
    <r>
      <rPr>
        <b/>
        <sz val="12"/>
        <color indexed="63"/>
        <rFont val=".ArabicUIText-Regular"/>
      </rPr>
      <t>،</t>
    </r>
    <r>
      <rPr>
        <b/>
        <sz val="12"/>
        <color indexed="63"/>
        <rFont val=".SFUIText"/>
      </rPr>
      <t> </t>
    </r>
    <r>
      <rPr>
        <b/>
        <sz val="12"/>
        <color indexed="63"/>
        <rFont val=".ArabicUIText-Regular"/>
      </rPr>
      <t>نوسان</t>
    </r>
    <r>
      <rPr>
        <b/>
        <sz val="12"/>
        <color indexed="63"/>
        <rFont val=".SFUIText"/>
      </rPr>
      <t> </t>
    </r>
    <r>
      <rPr>
        <b/>
        <sz val="12"/>
        <color indexed="63"/>
        <rFont val=".ArabicUIText-Regular"/>
      </rPr>
      <t>گیر</t>
    </r>
    <r>
      <rPr>
        <b/>
        <sz val="12"/>
        <color indexed="63"/>
        <rFont val=".SFUIText"/>
      </rPr>
      <t> </t>
    </r>
    <r>
      <rPr>
        <b/>
        <sz val="12"/>
        <color indexed="63"/>
        <rFont val=".ArabicUIText-Regular"/>
      </rPr>
      <t>ها</t>
    </r>
    <r>
      <rPr>
        <b/>
        <sz val="12"/>
        <color indexed="63"/>
        <rFont val=".SFUIText"/>
      </rPr>
      <t> </t>
    </r>
    <r>
      <rPr>
        <b/>
        <sz val="12"/>
        <color indexed="63"/>
        <rFont val=".ArabicUIText-Regular"/>
      </rPr>
      <t>،</t>
    </r>
    <r>
      <rPr>
        <b/>
        <sz val="12"/>
        <color indexed="63"/>
        <rFont val=".SFUIText"/>
      </rPr>
      <t> </t>
    </r>
    <r>
      <rPr>
        <b/>
        <sz val="12"/>
        <color indexed="63"/>
        <rFont val=".ArabicUIText-Regular"/>
      </rPr>
      <t>نوسان</t>
    </r>
    <r>
      <rPr>
        <b/>
        <sz val="12"/>
        <color indexed="63"/>
        <rFont val=".SFUIText"/>
      </rPr>
      <t> </t>
    </r>
    <r>
      <rPr>
        <b/>
        <sz val="12"/>
        <color indexed="63"/>
        <rFont val=".ArabicUIText-Regular"/>
      </rPr>
      <t>را</t>
    </r>
    <r>
      <rPr>
        <b/>
        <sz val="12"/>
        <color indexed="63"/>
        <rFont val=".SFUIText"/>
      </rPr>
      <t> </t>
    </r>
    <r>
      <rPr>
        <b/>
        <sz val="12"/>
        <color indexed="63"/>
        <rFont val=".ArabicUIText-Regular"/>
      </rPr>
      <t>می</t>
    </r>
    <r>
      <rPr>
        <b/>
        <sz val="12"/>
        <color indexed="63"/>
        <rFont val=".SFUIText"/>
      </rPr>
      <t> </t>
    </r>
    <r>
      <rPr>
        <b/>
        <sz val="12"/>
        <color indexed="63"/>
        <rFont val=".ArabicUIText-Regular"/>
      </rPr>
      <t>گیرند</t>
    </r>
    <r>
      <rPr>
        <b/>
        <sz val="12"/>
        <color indexed="63"/>
        <rFont val=".SFUIText"/>
      </rPr>
      <t> </t>
    </r>
    <r>
      <rPr>
        <b/>
        <sz val="12"/>
        <color indexed="63"/>
        <rFont val=".ArabicUIText-Regular"/>
      </rPr>
      <t>و</t>
    </r>
    <r>
      <rPr>
        <b/>
        <sz val="12"/>
        <color indexed="63"/>
        <rFont val=".SFUIText"/>
      </rPr>
      <t> </t>
    </r>
    <r>
      <rPr>
        <b/>
        <sz val="12"/>
        <color indexed="63"/>
        <rFont val=".ArabicUIText-Regular"/>
      </rPr>
      <t>فرار</t>
    </r>
    <r>
      <rPr>
        <b/>
        <sz val="12"/>
        <color indexed="63"/>
        <rFont val=".SFUIText"/>
      </rPr>
      <t> </t>
    </r>
    <r>
      <rPr>
        <b/>
        <sz val="12"/>
        <color indexed="63"/>
        <rFont val=".ArabicUIText-Regular"/>
      </rPr>
      <t>می</t>
    </r>
    <r>
      <rPr>
        <b/>
        <sz val="12"/>
        <color indexed="63"/>
        <rFont val=".SFUIText"/>
      </rPr>
      <t> </t>
    </r>
    <r>
      <rPr>
        <b/>
        <sz val="12"/>
        <color indexed="63"/>
        <rFont val=".ArabicUIText-Regular"/>
      </rPr>
      <t>کنند</t>
    </r>
    <r>
      <rPr>
        <b/>
        <sz val="12"/>
        <color indexed="63"/>
        <rFont val=".SFUIText"/>
      </rPr>
      <t> </t>
    </r>
  </si>
  <si>
    <r>
      <t>کلا</t>
    </r>
    <r>
      <rPr>
        <b/>
        <sz val="12"/>
        <color indexed="63"/>
        <rFont val=".SFUIText"/>
      </rPr>
      <t> </t>
    </r>
    <r>
      <rPr>
        <b/>
        <sz val="12"/>
        <color indexed="63"/>
        <rFont val=".ArabicUIText-Regular"/>
      </rPr>
      <t>در</t>
    </r>
    <r>
      <rPr>
        <b/>
        <sz val="12"/>
        <color indexed="63"/>
        <rFont val=".SFUIText"/>
      </rPr>
      <t> </t>
    </r>
    <r>
      <rPr>
        <b/>
        <sz val="12"/>
        <color indexed="63"/>
        <rFont val=".ArabicUIText-Regular"/>
      </rPr>
      <t>بخش</t>
    </r>
    <r>
      <rPr>
        <b/>
        <sz val="12"/>
        <color indexed="63"/>
        <rFont val=".SFUIText"/>
      </rPr>
      <t> </t>
    </r>
    <r>
      <rPr>
        <b/>
        <sz val="12"/>
        <color indexed="63"/>
        <rFont val=".ArabicUIText-Regular"/>
      </rPr>
      <t>هایی</t>
    </r>
    <r>
      <rPr>
        <b/>
        <sz val="12"/>
        <color indexed="63"/>
        <rFont val=".SFUIText"/>
      </rPr>
      <t> </t>
    </r>
    <r>
      <rPr>
        <b/>
        <sz val="12"/>
        <color indexed="63"/>
        <rFont val=".ArabicUIText-Regular"/>
      </rPr>
      <t>که</t>
    </r>
    <r>
      <rPr>
        <b/>
        <sz val="12"/>
        <color indexed="63"/>
        <rFont val=".SFUIText"/>
      </rPr>
      <t> </t>
    </r>
    <r>
      <rPr>
        <b/>
        <sz val="12"/>
        <color indexed="63"/>
        <rFont val=".ArabicUIText-Regular"/>
      </rPr>
      <t>نوسان</t>
    </r>
    <r>
      <rPr>
        <b/>
        <sz val="12"/>
        <color indexed="63"/>
        <rFont val=".SFUIText"/>
      </rPr>
      <t> </t>
    </r>
    <r>
      <rPr>
        <b/>
        <sz val="12"/>
        <color indexed="63"/>
        <rFont val=".ArabicUIText-Regular"/>
      </rPr>
      <t>گیر</t>
    </r>
    <r>
      <rPr>
        <b/>
        <sz val="12"/>
        <color indexed="63"/>
        <rFont val=".SFUIText"/>
      </rPr>
      <t> </t>
    </r>
    <r>
      <rPr>
        <b/>
        <sz val="12"/>
        <color indexed="63"/>
        <rFont val=".ArabicUIText-Regular"/>
      </rPr>
      <t>دارد</t>
    </r>
    <r>
      <rPr>
        <b/>
        <sz val="12"/>
        <color indexed="63"/>
        <rFont val=".SFUIText"/>
      </rPr>
      <t> </t>
    </r>
    <r>
      <rPr>
        <b/>
        <sz val="12"/>
        <color indexed="63"/>
        <rFont val=".ArabicUIText-Regular"/>
      </rPr>
      <t>یا</t>
    </r>
    <r>
      <rPr>
        <b/>
        <sz val="12"/>
        <color indexed="63"/>
        <rFont val=".SFUIText"/>
      </rPr>
      <t> </t>
    </r>
    <r>
      <rPr>
        <b/>
        <sz val="12"/>
        <color indexed="63"/>
        <rFont val=".ArabicUIText-Regular"/>
      </rPr>
      <t>نرو</t>
    </r>
    <r>
      <rPr>
        <b/>
        <sz val="12"/>
        <color indexed="63"/>
        <rFont val=".SFUIText"/>
      </rPr>
      <t> </t>
    </r>
    <r>
      <rPr>
        <b/>
        <sz val="12"/>
        <color indexed="63"/>
        <rFont val=".ArabicUIText-Regular"/>
      </rPr>
      <t>یا</t>
    </r>
    <r>
      <rPr>
        <b/>
        <sz val="12"/>
        <color indexed="63"/>
        <rFont val=".SFUIText"/>
      </rPr>
      <t> </t>
    </r>
    <r>
      <rPr>
        <b/>
        <sz val="12"/>
        <color indexed="63"/>
        <rFont val=".ArabicUIText-Regular"/>
      </rPr>
      <t>رفتی</t>
    </r>
    <r>
      <rPr>
        <b/>
        <sz val="12"/>
        <color indexed="63"/>
        <rFont val=".SFUIText"/>
      </rPr>
      <t> </t>
    </r>
    <r>
      <rPr>
        <b/>
        <sz val="12"/>
        <color indexed="63"/>
        <rFont val=".ArabicUIText-Regular"/>
      </rPr>
      <t>نوسان</t>
    </r>
    <r>
      <rPr>
        <b/>
        <sz val="12"/>
        <color indexed="63"/>
        <rFont val=".SFUIText"/>
      </rPr>
      <t> </t>
    </r>
    <r>
      <rPr>
        <b/>
        <sz val="12"/>
        <color indexed="63"/>
        <rFont val=".ArabicUIText-Regular"/>
      </rPr>
      <t>را</t>
    </r>
    <r>
      <rPr>
        <b/>
        <sz val="12"/>
        <color indexed="63"/>
        <rFont val=".SFUIText"/>
      </rPr>
      <t> </t>
    </r>
    <r>
      <rPr>
        <b/>
        <sz val="12"/>
        <color indexed="63"/>
        <rFont val=".ArabicUIText-Regular"/>
      </rPr>
      <t>بگیر</t>
    </r>
    <r>
      <rPr>
        <b/>
        <sz val="12"/>
        <color indexed="63"/>
        <rFont val=".SFUIText"/>
      </rPr>
      <t> </t>
    </r>
    <r>
      <rPr>
        <b/>
        <sz val="12"/>
        <color indexed="63"/>
        <rFont val=".ArabicUIText-Regular"/>
      </rPr>
      <t>و</t>
    </r>
    <r>
      <rPr>
        <b/>
        <sz val="12"/>
        <color indexed="63"/>
        <rFont val=".SFUIText"/>
      </rPr>
      <t> </t>
    </r>
    <r>
      <rPr>
        <b/>
        <sz val="12"/>
        <color indexed="63"/>
        <rFont val=".ArabicUIText-Regular"/>
      </rPr>
      <t>فرار</t>
    </r>
    <r>
      <rPr>
        <b/>
        <sz val="12"/>
        <color indexed="63"/>
        <rFont val=".SFUIText"/>
      </rPr>
      <t> </t>
    </r>
    <r>
      <rPr>
        <b/>
        <sz val="12"/>
        <color indexed="63"/>
        <rFont val=".ArabicUIText-Regular"/>
      </rPr>
      <t>کن</t>
    </r>
  </si>
  <si>
    <t>بانک</t>
  </si>
  <si>
    <t>نسبت رشد جمع چهارسپرده سال1397 به سال 96</t>
  </si>
  <si>
    <t>نسبت تسهیلات جاری به جمع چهار سپرده (1397)</t>
  </si>
  <si>
    <t>نسبت تسهیلات جاری به جمع چهار سپرده (1396)</t>
  </si>
  <si>
    <t>تسهیلات اعطایی و مطالبات از اشخاص غیر دولتی 97( ارزی )</t>
  </si>
  <si>
    <t>تسهیلات اعطایی و مطالبات از اشخاص غیر دولتی سال97 (ریالی-بدون سودآتی)</t>
  </si>
  <si>
    <t>جاری (97)</t>
  </si>
  <si>
    <t>سررسید گذشته(97)</t>
  </si>
  <si>
    <t>معوق(97)</t>
  </si>
  <si>
    <t>مشکوک الوصول(97)</t>
  </si>
  <si>
    <t>سود سالهای آتی (97)</t>
  </si>
  <si>
    <t>سپرده‌های دیداری (97)</t>
  </si>
  <si>
    <t>سپرده‌های قرض‌الحسنه و پس انداز و مشابه (97)</t>
  </si>
  <si>
    <t>سپرده‌های سرمایه گذاری مدت دار (97)</t>
  </si>
  <si>
    <t>سایر سپرده‌ها (97)</t>
  </si>
  <si>
    <t>جمع چهار سپرده (1397)</t>
  </si>
  <si>
    <t>سود و زیان انباشته (1397)</t>
  </si>
  <si>
    <t>سود و زیان انباشته (1396)</t>
  </si>
  <si>
    <t>تسهیلات اعطایی و مطالبات از اشخاص غیر دولتی 96( ارزی )</t>
  </si>
  <si>
    <t>تسهیلات اعطایی و مطالبات از اشخاص غیر دولتی سال96 (ریالی-بدون سودآتی)</t>
  </si>
  <si>
    <t>جاری (96)</t>
  </si>
  <si>
    <t>سررسید گذشته (96)</t>
  </si>
  <si>
    <t>معوق (96)</t>
  </si>
  <si>
    <t>مشکوک الوصول (96)</t>
  </si>
  <si>
    <t>سود سالهای آتی (96)</t>
  </si>
  <si>
    <t>سپرده‌های دیداری (96)</t>
  </si>
  <si>
    <t>سپرده‌های قرض‌الحسنه و پس انداز و مشابه (96)</t>
  </si>
  <si>
    <t>سپرده‌های سرمایه گذاری مدت دار (96)</t>
  </si>
  <si>
    <t>سایر سپرده‌ها (96)</t>
  </si>
  <si>
    <t>جمع چهار سپرده (1396)</t>
  </si>
  <si>
    <t>اعتباری ملل</t>
  </si>
  <si>
    <t>بانک اقتصاد نوین</t>
  </si>
  <si>
    <t>بانک ایران زمین</t>
  </si>
  <si>
    <t>بانک پارسیان</t>
  </si>
  <si>
    <t>بانک پاسارگاد</t>
  </si>
  <si>
    <t>بانک خاورمیانه</t>
  </si>
  <si>
    <t>بانک دی</t>
  </si>
  <si>
    <t>بانک سامان</t>
  </si>
  <si>
    <t>بانک سرمایه</t>
  </si>
  <si>
    <t>بانک سینا</t>
  </si>
  <si>
    <t>بانک صادرات ایران</t>
  </si>
  <si>
    <t>بانک گردشگری</t>
  </si>
  <si>
    <t>بانک ملت</t>
  </si>
  <si>
    <t>بانک کار آفرین</t>
  </si>
  <si>
    <t>پست بانک ایران</t>
  </si>
  <si>
    <t>بانک تجارت</t>
  </si>
  <si>
    <t>اطلاعات بانک مرکزی (اسفند 1397)</t>
  </si>
  <si>
    <r>
      <t xml:space="preserve">معوقات یعنی = سررسید گذشته ، معوق و مشکوک الوصول که در بانک مرکزی </t>
    </r>
    <r>
      <rPr>
        <b/>
        <sz val="8.25"/>
        <color rgb="FFFF0000"/>
        <rFont val="Tahoma"/>
        <family val="2"/>
      </rPr>
      <t>سایر</t>
    </r>
    <r>
      <rPr>
        <b/>
        <sz val="8.25"/>
        <color indexed="8"/>
        <rFont val="Tahoma"/>
        <family val="2"/>
      </rPr>
      <t xml:space="preserve"> عنوان می شود</t>
    </r>
  </si>
  <si>
    <t>بانک (نوع وثیقه)</t>
  </si>
  <si>
    <t>نسبت تسهیلات با وثیقه مستحکم به جمع چهار سپرده در سال 1397</t>
  </si>
  <si>
    <t>نسبت تسهیلات با وثیقه مستحکم به جمع چهار سپرده در سال 1396</t>
  </si>
  <si>
    <t>سپرده (97)</t>
  </si>
  <si>
    <t>اوراق مشارکت (97)</t>
  </si>
  <si>
    <t>ضمانت نامه بانکی ( 97)</t>
  </si>
  <si>
    <t>سهام( 97)</t>
  </si>
  <si>
    <t>زمین و ساختمان 97</t>
  </si>
  <si>
    <t>ماشین آلات 97</t>
  </si>
  <si>
    <t>چک و سفته 97</t>
  </si>
  <si>
    <t>سایر97 (عمدتا قرارداد لازم الاجرا)</t>
  </si>
  <si>
    <t>جمع کل وثیقه ها سال 1397</t>
  </si>
  <si>
    <t>جمع کل وثیقه ها سال( 1396)</t>
  </si>
  <si>
    <t>سپرده (1396)</t>
  </si>
  <si>
    <t>اوراق مشارکت (1396)</t>
  </si>
  <si>
    <t>ضمانت نامه بانکی( 1396)</t>
  </si>
  <si>
    <t>سهام (1396)</t>
  </si>
  <si>
    <t>زمین و ساختمان (1396)</t>
  </si>
  <si>
    <t>ماشین آلات (1396)</t>
  </si>
  <si>
    <t>چک وسفته (1396)</t>
  </si>
  <si>
    <t>سایر (1396)</t>
  </si>
  <si>
    <t>((نکات مهم ))</t>
  </si>
  <si>
    <r>
      <rPr>
        <b/>
        <sz val="8.25"/>
        <color rgb="FFFF0000"/>
        <rFont val="Tahoma"/>
        <family val="2"/>
      </rPr>
      <t>تعریف تسهیلات با وثیقه مستحکم</t>
    </r>
    <r>
      <rPr>
        <b/>
        <sz val="8.25"/>
        <color indexed="8"/>
        <rFont val="Tahoma"/>
        <family val="2"/>
      </rPr>
      <t xml:space="preserve"> </t>
    </r>
    <r>
      <rPr>
        <b/>
        <sz val="8.25"/>
        <color rgb="FFFF0000"/>
        <rFont val="Tahoma"/>
        <family val="2"/>
      </rPr>
      <t>=</t>
    </r>
    <r>
      <rPr>
        <b/>
        <sz val="8.25"/>
        <color indexed="8"/>
        <rFont val="Tahoma"/>
        <family val="2"/>
      </rPr>
      <t xml:space="preserve"> سپرده ، اوراق مشارکت ، سهام ، زمین و ساختمان  ، ماشین آلات</t>
    </r>
  </si>
  <si>
    <t>افزایش وثیقه ملکی بانک پاسارگاد از 30228985 به 274502622 و افزایش وثیقه در خصوص سهام از 15209769 به 162141692  بسیار قابل تامل می باشد</t>
  </si>
  <si>
    <t>شیوه نامه</t>
  </si>
  <si>
    <t>بانک حکمت ایرانیان،بانک مهراقتصاد و بانک انصار در بانک سپه ادغام شده و لذا در سیستم رتبه بندی لحاظ نمی شود</t>
  </si>
  <si>
    <t>بانک آینده از آذر97 صورت های مالی خود را منتشر نکرده است لذا از سیستم رتبه بندی حذف شده است اما اگر صورت های مالی بانک به روز شود مجددا در سیستم رتبه بندی لحاظ می شود</t>
  </si>
  <si>
    <t>شاخص برای رتبه بندی بانک ها(نسبت تسهیلات با وثیقه مستحکم به چهار سپرده)</t>
  </si>
  <si>
    <t>چرا تسهیلات با وثیقه مستحکم بهترین شاخص برای ارزیابی وضعیت یک بانک است؟</t>
  </si>
  <si>
    <t>وثیقه تسهیلات بانکی یا سپرده است، یا اوراق مشارکت، یا سهام ، یا زمین و ساختمان، یا ماشین آلات یا چک وسفته و یا قرارداد</t>
  </si>
  <si>
    <t>اگر وثیقه پرداخت تسهیلات چک و سفته باشد و وام گیرنده وام خود را پرداخت نکند دست بانک به جایی بند نیست</t>
  </si>
  <si>
    <t>اگر وثیقه تسهیلات قرارداد باشد و وام گیرنده از پرداخت تسهیلات خودداری کند ، دست بانک به جایی بند نیست</t>
  </si>
  <si>
    <t>شرکت ملی نفت 50 میلیارد دلار یا معادل 600هزارمیلیارد تومان بدهی بانکی دارد که فقط براساس قرارداد است و از ابتدای ریاست جمهوری روحانی نه اصل آن را پرداخت کرده است و نه بهره آن را</t>
  </si>
  <si>
    <t>هر3سال یکبار شرکت ملی نفت در قالب بودجه دولت، مصوبه از مجلس کسب می کند که پرداخت وام 50میلیارد دلاری برای سه سال استمهال شود</t>
  </si>
  <si>
    <t>اما اگر وثیقه تسهیلات سپرده بانکی ، اوراق مشارکت ، سهام ، زمین و ساختمان و ماشین آلات باشد بانک ها با سهولت زیاد قادر به وصول مطالبات خود از وام گیرندگان هستند</t>
  </si>
  <si>
    <t>تسهیلات با وثیقه مستحکم شامل تسهیلات با وثیقه سپرده یا اوراق مشارکت یا سهام یا زمین و ساختمان و یا ماشین آلات است</t>
  </si>
  <si>
    <t>لذا بهترین شاخص برای آگاهی از وضعیت بانک ها  نسبت تسهیلات با وثیقه مستحکم به مجموع سپرده های آن بانک است</t>
  </si>
  <si>
    <t>بانک ها بر اساس این شاخص رتبه بندی شده است</t>
  </si>
  <si>
    <t>بر اساس مقررات اف ای تی اف و بازل سه بانک ها موظف هستند که در صورت های مالی یکساله به تفکیک اعلام کنند که وثیقه تسهیلات پرداختی از چه نوع بوده است</t>
  </si>
  <si>
    <t>به عنوان مثال هر بانک باید روشن کند چند درصد از تسهیلات پرداختی به ازای وثیقه ملکی بوده است</t>
  </si>
  <si>
    <t>فقط 157هزارمیلیارتومان از تسهیلات بانکی پرداختی بوسیله بانک ها وثیقه آن زمین وساختمان است که عدد بسیار کوچکی است</t>
  </si>
  <si>
    <t>مردم تصور می کنند عمده تسهیلات بانکی با وثیقه ملکی پرداخت شده است که تصور بسیار غلطی است</t>
  </si>
  <si>
    <t>بانک ها فقط در پایان سال مالی آمار تفکیکی تسهیلات با توجه به نوع وثیقه را منتشر می کنند لذا رتبه بندی بانک ها بصورت سالیانه است و رتبه بندی سه ماه یکبار ممکن نیست</t>
  </si>
  <si>
    <t>خوانندگان آگاه باشند بانک ها تا دوسال قبل آمار تسهیلات با وثیقه مستحکم را منتشر نمی کردند و قضاوت در مورد وضعیت یک بانک بدون آگاهی از تسهیلات با وثیقه مستحکم ممکن نبود</t>
  </si>
  <si>
    <t>از دیدگاه محمد حسین ادیب به عنوان کسی که هفت سال ریاست ریسک بازار یک بانک بزرگ را بر عهده داشت ارزیابی بانک ها بر اساس وثیقه مستحکم 80% وضعیت عمومی بانک را نشان می دهد</t>
  </si>
  <si>
    <t>سایر محصولات دارویی</t>
  </si>
  <si>
    <t>دارویی</t>
  </si>
  <si>
    <t>درهآور</t>
  </si>
  <si>
    <t>دارویی ره آورد تامین</t>
  </si>
  <si>
    <t>هتلها،اردو و دیگر تدارکات اقامت کوتاه</t>
  </si>
  <si>
    <t>هتل و رستوران</t>
  </si>
  <si>
    <t>گکوثر</t>
  </si>
  <si>
    <t>هتل بین المللی پارسیان کوثر اصفهان</t>
  </si>
  <si>
    <t>تولید مواد بخار بجز دیگهای بخار مرکزی</t>
  </si>
  <si>
    <t>محصولات فلزی</t>
  </si>
  <si>
    <t>فنرژی</t>
  </si>
  <si>
    <t>انرژی آذرآب</t>
  </si>
  <si>
    <t>دتوزیع</t>
  </si>
  <si>
    <t>توزیع داروپخش</t>
  </si>
  <si>
    <t>لبنیات</t>
  </si>
  <si>
    <t>غذایی بجز قند وشکر</t>
  </si>
  <si>
    <t>غگلستا</t>
  </si>
  <si>
    <t>شیر پاستوریزه پگاه گلستان</t>
  </si>
  <si>
    <t>نان و محصولات وابسته</t>
  </si>
  <si>
    <t>غسالم</t>
  </si>
  <si>
    <t>سالمین</t>
  </si>
  <si>
    <t>غشان</t>
  </si>
  <si>
    <t>پگاه خراسان</t>
  </si>
  <si>
    <t>داروهای شیمیایی و گیاهی</t>
  </si>
  <si>
    <t>دامین</t>
  </si>
  <si>
    <t>دارو امین</t>
  </si>
  <si>
    <t>شیمیایی پایه به جز کود</t>
  </si>
  <si>
    <t>شیمیایی</t>
  </si>
  <si>
    <t>قند و شکر</t>
  </si>
  <si>
    <t>قشیر</t>
  </si>
  <si>
    <t>قند شیروان قوچان</t>
  </si>
  <si>
    <t>غفارس</t>
  </si>
  <si>
    <t>پگاه فارس</t>
  </si>
  <si>
    <t>فاذر</t>
  </si>
  <si>
    <t>آذراب</t>
  </si>
  <si>
    <t>نخ و پارچه</t>
  </si>
  <si>
    <t>منسوجات</t>
  </si>
  <si>
    <t>نتوس</t>
  </si>
  <si>
    <t>پشم بافی توس</t>
  </si>
  <si>
    <t>شکلات</t>
  </si>
  <si>
    <t>غگز</t>
  </si>
  <si>
    <t>گز سکه</t>
  </si>
  <si>
    <t xml:space="preserve">املاک و مستغلات </t>
  </si>
  <si>
    <t>انبوه سازی املاک و مستغلات</t>
  </si>
  <si>
    <t>وثخوز</t>
  </si>
  <si>
    <t>سر. توسعه خوزستان</t>
  </si>
  <si>
    <t>سیم و کابل عایق</t>
  </si>
  <si>
    <t>دستگاههای برقی</t>
  </si>
  <si>
    <t>بایکا</t>
  </si>
  <si>
    <t>کابلسازی ایران</t>
  </si>
  <si>
    <t>بکام</t>
  </si>
  <si>
    <t>شهید قندی</t>
  </si>
  <si>
    <t>کشاورزی و خدمات دامپروری جز دامپزشکی</t>
  </si>
  <si>
    <t>زراعت و خدمات وابسته</t>
  </si>
  <si>
    <t>زکشت</t>
  </si>
  <si>
    <t>کشاورزی مکانیزه اصفهان کشت</t>
  </si>
  <si>
    <t>تولید آهن و فولاد پایه</t>
  </si>
  <si>
    <t>فلزات اساسی</t>
  </si>
  <si>
    <t>میوه جات و سبزیجات</t>
  </si>
  <si>
    <t>غنوش</t>
  </si>
  <si>
    <t>نوش مازندران</t>
  </si>
  <si>
    <t>طبقه</t>
  </si>
  <si>
    <t>صنعت</t>
  </si>
  <si>
    <t>بیشترین بازدهی طی هفته</t>
  </si>
  <si>
    <t>سایر واسطه ها</t>
  </si>
  <si>
    <t>واسطه گریهای مالی و پولی</t>
  </si>
  <si>
    <t>واعتبار</t>
  </si>
  <si>
    <t>سر. اعتبار ایران</t>
  </si>
  <si>
    <t>استخراج و انبار زغال سنگ سخت</t>
  </si>
  <si>
    <t>استخراج زغال سنگ</t>
  </si>
  <si>
    <t>کطبس</t>
  </si>
  <si>
    <t>ذغالسنگ نگین</t>
  </si>
  <si>
    <t>ساختمان و مهندسی عمران</t>
  </si>
  <si>
    <t>پیمانکاری صنعتی</t>
  </si>
  <si>
    <t>بالاس</t>
  </si>
  <si>
    <t>تأسیسات راه آهن</t>
  </si>
  <si>
    <t>سایر محصولات شیمیایی</t>
  </si>
  <si>
    <t>شدوص</t>
  </si>
  <si>
    <t>دوده صنعتی پارس</t>
  </si>
  <si>
    <t>تولید انتقال و توزیع نیروی برق</t>
  </si>
  <si>
    <t>عرضه برق،گاز،بخار و آب گرم</t>
  </si>
  <si>
    <t>ونیرو</t>
  </si>
  <si>
    <t>سر. نیرو</t>
  </si>
  <si>
    <t>کپرور</t>
  </si>
  <si>
    <t>فرآوری ذغال سنگ پروده طبس</t>
  </si>
  <si>
    <t>زیرگروه سایر واسطه های مالی</t>
  </si>
  <si>
    <t>سرمایه گذاریها</t>
  </si>
  <si>
    <t>وشمال</t>
  </si>
  <si>
    <t>سر. توسعه شمال</t>
  </si>
  <si>
    <t>قطعات یدکی</t>
  </si>
  <si>
    <t>خودرو و قطعات</t>
  </si>
  <si>
    <t>خفنر</t>
  </si>
  <si>
    <t>فنرسازی خاور</t>
  </si>
  <si>
    <t>کی بی سی</t>
  </si>
  <si>
    <t>سدبیر</t>
  </si>
  <si>
    <t>سر. تدبیرگران فارس و خوزستان</t>
  </si>
  <si>
    <t>برکت</t>
  </si>
  <si>
    <t>دارویی برکت</t>
  </si>
  <si>
    <t>نشاسته</t>
  </si>
  <si>
    <t>غگل</t>
  </si>
  <si>
    <t>گلوکوزان</t>
  </si>
  <si>
    <t>خریخت</t>
  </si>
  <si>
    <t>صنایع ریخته گری ایران</t>
  </si>
  <si>
    <t>گیرنده های ارتباطی</t>
  </si>
  <si>
    <t>وسایل ارتباطی</t>
  </si>
  <si>
    <t>لپارس</t>
  </si>
  <si>
    <t>پارس الکتریک</t>
  </si>
  <si>
    <t>تلیسه</t>
  </si>
  <si>
    <t>تلیسه نمونه</t>
  </si>
  <si>
    <t>غپاک</t>
  </si>
  <si>
    <t>لبنیات پاک</t>
  </si>
  <si>
    <t>رنگ بتونه جوهر</t>
  </si>
  <si>
    <t>شلعاب</t>
  </si>
  <si>
    <t>لعابیران</t>
  </si>
  <si>
    <t>پمپ،کمپرسور،مته و دریچه</t>
  </si>
  <si>
    <t>ماشین آلات و تجهیزات</t>
  </si>
  <si>
    <t>تکنو</t>
  </si>
  <si>
    <t>تکنوتار</t>
  </si>
  <si>
    <t>محصولات پلاستیکی</t>
  </si>
  <si>
    <t>لاستیک و پلاستیک</t>
  </si>
  <si>
    <t>پدرخش</t>
  </si>
  <si>
    <t>درخشان تهران</t>
  </si>
  <si>
    <t>چاپ</t>
  </si>
  <si>
    <t>چافست</t>
  </si>
  <si>
    <t>افست</t>
  </si>
  <si>
    <t>کمترین بازدهی طی هفته</t>
  </si>
  <si>
    <t>داوه</t>
  </si>
  <si>
    <t>داروسازی آوه سینا</t>
  </si>
  <si>
    <t>خدمات ارزش افزوده</t>
  </si>
  <si>
    <t>اطلاعات و ارتباطات</t>
  </si>
  <si>
    <t>های وب</t>
  </si>
  <si>
    <t>داده گستر عصر نوین - های وب</t>
  </si>
  <si>
    <t>تولید محصولات پالایش شده پتروشیمی</t>
  </si>
  <si>
    <t>فرآورده های نفتی</t>
  </si>
  <si>
    <t>چندرشته ای صنعتی</t>
  </si>
  <si>
    <t>وغدیر</t>
  </si>
  <si>
    <t>سر. غدیر</t>
  </si>
  <si>
    <t>تولید وسایل نقلیه موتوری</t>
  </si>
  <si>
    <t>خپارس</t>
  </si>
  <si>
    <t>پارس خودرو</t>
  </si>
  <si>
    <t>شپنا</t>
  </si>
  <si>
    <t>پالایش نفت اصفهان</t>
  </si>
  <si>
    <t>شتران</t>
  </si>
  <si>
    <t>پالایش نفت تهران</t>
  </si>
  <si>
    <t>بجهرم</t>
  </si>
  <si>
    <t>نیروگاهی جهرم</t>
  </si>
  <si>
    <t>سمگا</t>
  </si>
  <si>
    <t>سر. میراث فرهنگی و گردشگری</t>
  </si>
  <si>
    <t>سایر فرآورده های نفتی و سوختی</t>
  </si>
  <si>
    <t>شبندر</t>
  </si>
  <si>
    <t>پالایش نفت بندر عباس</t>
  </si>
  <si>
    <t>خساپا</t>
  </si>
  <si>
    <t>سایپا</t>
  </si>
  <si>
    <t>خودرو</t>
  </si>
  <si>
    <t>ایران خودرو</t>
  </si>
  <si>
    <t>تولید خمیر کاغذ،کاغذ و مقوا</t>
  </si>
  <si>
    <t>محصولات کاغذی</t>
  </si>
  <si>
    <t>چکاپا</t>
  </si>
  <si>
    <t>کاغذ پارس</t>
  </si>
  <si>
    <t>بیشترین سهام معامله شده در هفته</t>
  </si>
  <si>
    <t>ارزش روز</t>
  </si>
  <si>
    <t>سود خالص مجمع به ارزش بازار</t>
  </si>
  <si>
    <r>
      <t>یک - شرکتهایی که 86 درصد سود خالص بورس را کسب کرده اند انتخاب می شوند : </t>
    </r>
    <r>
      <rPr>
        <b/>
        <sz val="11"/>
        <color indexed="10"/>
        <rFont val="Calibri"/>
        <family val="2"/>
      </rPr>
      <t>چهل و یک شرکت سود خالص126 هزار میلیارد تومان </t>
    </r>
    <r>
      <rPr>
        <b/>
        <sz val="11"/>
        <color indexed="8"/>
        <rFont val="Calibri"/>
        <family val="2"/>
      </rPr>
      <t xml:space="preserve"> </t>
    </r>
  </si>
  <si>
    <r>
      <t>دو:از لیست 41 شرکت ،  شرکتهایی که سود خالص به ارزش بازار آنها کمتر از ۲۰ درصد بود حذف می شود :</t>
    </r>
    <r>
      <rPr>
        <b/>
        <sz val="11"/>
        <color indexed="10"/>
        <rFont val="Calibri"/>
        <family val="2"/>
      </rPr>
      <t> 16 شرکت ، سود خالص 66هزار میلیارد تومان</t>
    </r>
    <r>
      <rPr>
        <b/>
        <sz val="11"/>
        <color indexed="8"/>
        <rFont val="Calibri"/>
        <family val="2"/>
      </rPr>
      <t xml:space="preserve">  </t>
    </r>
  </si>
  <si>
    <r>
      <t>سه :از 16 شرکت  ، شرکتهایی که بهای تمام شده به فروش بالای ۵۵ درصد بود حذف شد :  </t>
    </r>
    <r>
      <rPr>
        <b/>
        <sz val="11"/>
        <color indexed="10"/>
        <rFont val="Calibri"/>
        <family val="2"/>
      </rPr>
      <t xml:space="preserve">باقی مانده 10 شرکت ، سود خالص 48 هزار میلیاردتومان  </t>
    </r>
  </si>
  <si>
    <t xml:space="preserve">نه شرکتی که در این لیست به عنوان شرکت های برتر معرفی می شوند صرفا از منظر فاندامنتال است </t>
  </si>
  <si>
    <t xml:space="preserve">از بین بیش از 500 شرکت بورسی و فرابورسی ، شرکت های فوق بهترین ساختار فاندامنتال را دارا می باشند </t>
  </si>
  <si>
    <t>بهترین شرکت های فاندامنتال الزاما شرکت هایی نیستند که در این هفته برای خرید مناسب باشند</t>
  </si>
  <si>
    <t xml:space="preserve">ممکن است بهترین شرکت های فاندامنتال ، زیان قابل ملاحظه ای را متوجه دارنده سهام کند </t>
  </si>
  <si>
    <t>در خرید سهام فاندامنتال به ده ریسکی که بورس را تهدید می کند عنایت داشته باشید</t>
  </si>
  <si>
    <t>در خرید سهام علاوه بر فاندامنتال بودن شرکت به حجم معاملات کلان در کشور و صعودی یا نزولی بودن آن عمیقا توجه کنید</t>
  </si>
  <si>
    <t>چک های رمزدار ماهیانه که وصول می شود و مقایسه آن با ماه های قبل و سال های قبل حجم معاملات کلان در کشور را و صعودی یا نزولی بودن آن را نشان می دهد</t>
  </si>
  <si>
    <t>از این به بعد همراه با لیست هفتگی نوسان چک های رمزدار در شیت مستقلی آورده می شود</t>
  </si>
  <si>
    <t xml:space="preserve">اگر حجم معاملات کلان در کشور نزولی شود با مقداری تاخیر ارزش معاملات خرد بورس نیز نزولی خواهد شد </t>
  </si>
  <si>
    <t>بقیه شرکت ها را بر همین اساس آنالیز کنید</t>
  </si>
  <si>
    <t>بازگشت سرمایه 41شرکت فوق بطور متوسط 30سال می باشد</t>
  </si>
  <si>
    <t>اولین شرکتی که بیشترین بازده را طی هفته گذشته داشته است دوره بازگشت سرمایه 250 سال است</t>
  </si>
  <si>
    <t>دومین شرکتی که طی هفته گذشته بیشترین بازدهی را داشته بازگشت سرمایه 6 ساله است</t>
  </si>
  <si>
    <t>سومین شرکتی که بیشترین بازدهی را طی هفته گذشته داشته است دوره بازگشت سرمایه 59 سال است</t>
  </si>
  <si>
    <t>اولین شرکتی که کمترین بازده را طی هفته گذشته داشته است دوره بازگشت سرمایه 29 سال است</t>
  </si>
  <si>
    <t>دومین شرکتی که طی هفته گذشته کمترین بازدهی را داشته است دوره بازگشت سرمایه 14 سال است</t>
  </si>
  <si>
    <t>سومین شرکتی که کمترین بازدهی را طی هفته گذشته داشته است دوره بازگشت سرمایه1000 سال است</t>
  </si>
  <si>
    <t>سومین شرکتی که بیشترین سهام معامله شده را طی هفته گذشته داشته است  زیان ده بوده است</t>
  </si>
  <si>
    <t>اولین شرکتی که بیشترین سهام معامله شده را طی هفته گذشته داشته است دوره بازگشت سرمایه18 سال است</t>
  </si>
  <si>
    <t>دومین شرکتی که طی هفته گذشته بیشترین سهام معامله شده را داشته  دوره بازگشت سرمایه 16 سال است</t>
  </si>
  <si>
    <t>تحلیل این هفته هشتم آبان ماه 1398</t>
  </si>
  <si>
    <r>
      <t>در</t>
    </r>
    <r>
      <rPr>
        <b/>
        <sz val="11"/>
        <rFont val=".SFUIText"/>
      </rPr>
      <t> </t>
    </r>
    <r>
      <rPr>
        <b/>
        <sz val="11"/>
        <rFont val=".ArabicUIText-Regular"/>
      </rPr>
      <t>تاريخ</t>
    </r>
    <r>
      <rPr>
        <b/>
        <sz val="11"/>
        <rFont val=".SFUIText"/>
      </rPr>
      <t> </t>
    </r>
    <r>
      <rPr>
        <b/>
        <sz val="11"/>
        <rFont val=".ArabicUIText-Regular"/>
      </rPr>
      <t>٩</t>
    </r>
    <r>
      <rPr>
        <b/>
        <sz val="11"/>
        <rFont val=".SFUIText"/>
      </rPr>
      <t> </t>
    </r>
    <r>
      <rPr>
        <b/>
        <sz val="11"/>
        <rFont val=".ArabicUIText-Regular"/>
      </rPr>
      <t>مهر</t>
    </r>
    <r>
      <rPr>
        <b/>
        <sz val="11"/>
        <color rgb="FFFF0000"/>
        <rFont val=".SFUIText"/>
      </rPr>
      <t> </t>
    </r>
    <r>
      <rPr>
        <b/>
        <sz val="11"/>
        <color rgb="FFFF0000"/>
        <rFont val=".ArabicUIText-Regular"/>
      </rPr>
      <t>٢٥٠٠</t>
    </r>
    <r>
      <rPr>
        <b/>
        <sz val="11"/>
        <rFont val=".SFUIText"/>
      </rPr>
      <t> </t>
    </r>
    <r>
      <rPr>
        <b/>
        <sz val="11"/>
        <rFont val=".ArabicUIText-Regular"/>
      </rPr>
      <t>ميليارد</t>
    </r>
    <r>
      <rPr>
        <b/>
        <sz val="11"/>
        <rFont val=".SFUIText"/>
      </rPr>
      <t> </t>
    </r>
    <r>
      <rPr>
        <b/>
        <sz val="11"/>
        <rFont val=".ArabicUIText-Regular"/>
      </rPr>
      <t>تومان</t>
    </r>
    <r>
      <rPr>
        <b/>
        <sz val="11"/>
        <rFont val=".SFUIText"/>
      </rPr>
      <t> </t>
    </r>
    <r>
      <rPr>
        <b/>
        <sz val="11"/>
        <rFont val=".ArabicUIText-Regular"/>
      </rPr>
      <t>سرمايه</t>
    </r>
    <r>
      <rPr>
        <b/>
        <sz val="11"/>
        <rFont val=".SFUIText"/>
      </rPr>
      <t> </t>
    </r>
    <r>
      <rPr>
        <b/>
        <sz val="11"/>
        <rFont val=".ArabicUIText-Regular"/>
      </rPr>
      <t>خرد</t>
    </r>
    <r>
      <rPr>
        <b/>
        <sz val="11"/>
        <rFont val=".SFUIText"/>
      </rPr>
      <t> </t>
    </r>
    <r>
      <rPr>
        <b/>
        <sz val="11"/>
        <rFont val=".ArabicUIText-Regular"/>
      </rPr>
      <t>وارد</t>
    </r>
    <r>
      <rPr>
        <b/>
        <sz val="11"/>
        <rFont val=".SFUIText"/>
      </rPr>
      <t> </t>
    </r>
    <r>
      <rPr>
        <b/>
        <sz val="11"/>
        <rFont val=".ArabicUIText-Regular"/>
      </rPr>
      <t>بورس</t>
    </r>
    <r>
      <rPr>
        <b/>
        <sz val="11"/>
        <rFont val=".SFUIText"/>
      </rPr>
      <t> </t>
    </r>
    <r>
      <rPr>
        <b/>
        <sz val="11"/>
        <rFont val=".ArabicUIText-Regular"/>
      </rPr>
      <t>شد</t>
    </r>
    <r>
      <rPr>
        <b/>
        <sz val="11"/>
        <rFont val=".SFUIText"/>
      </rPr>
      <t xml:space="preserve"> و </t>
    </r>
    <r>
      <rPr>
        <b/>
        <sz val="11"/>
        <rFont val=".ArabicUIText-Regular"/>
      </rPr>
      <t>در</t>
    </r>
    <r>
      <rPr>
        <b/>
        <sz val="11"/>
        <rFont val=".SFUIText"/>
      </rPr>
      <t> </t>
    </r>
    <r>
      <rPr>
        <b/>
        <sz val="11"/>
        <rFont val=".ArabicUIText-Regular"/>
      </rPr>
      <t>تاريخ</t>
    </r>
    <r>
      <rPr>
        <b/>
        <sz val="11"/>
        <rFont val=".SFUIText"/>
      </rPr>
      <t> هشتم آبان ماه </t>
    </r>
    <r>
      <rPr>
        <b/>
        <sz val="11"/>
        <rFont val=".ArabicUIText-Regular"/>
      </rPr>
      <t>ورود</t>
    </r>
    <r>
      <rPr>
        <b/>
        <sz val="11"/>
        <rFont val=".SFUIText"/>
      </rPr>
      <t> </t>
    </r>
    <r>
      <rPr>
        <b/>
        <sz val="11"/>
        <rFont val=".ArabicUIText-Regular"/>
      </rPr>
      <t>سرمايه</t>
    </r>
    <r>
      <rPr>
        <b/>
        <sz val="11"/>
        <rFont val=".SFUIText"/>
      </rPr>
      <t> </t>
    </r>
    <r>
      <rPr>
        <b/>
        <sz val="11"/>
        <rFont val=".ArabicUIText-Regular"/>
      </rPr>
      <t>خرد</t>
    </r>
    <r>
      <rPr>
        <b/>
        <sz val="11"/>
        <rFont val=".SFUIText"/>
      </rPr>
      <t> </t>
    </r>
    <r>
      <rPr>
        <b/>
        <sz val="11"/>
        <rFont val=".ArabicUIText-Regular"/>
      </rPr>
      <t>به</t>
    </r>
    <r>
      <rPr>
        <b/>
        <sz val="11"/>
        <rFont val=".SFUIText"/>
      </rPr>
      <t> </t>
    </r>
    <r>
      <rPr>
        <b/>
        <sz val="11"/>
        <rFont val=".ArabicUIText-Regular"/>
      </rPr>
      <t>بورس</t>
    </r>
    <r>
      <rPr>
        <b/>
        <sz val="11"/>
        <rFont val=".SFUIText"/>
      </rPr>
      <t> </t>
    </r>
    <r>
      <rPr>
        <b/>
        <sz val="11"/>
        <rFont val=".ArabicUIText-Regular"/>
      </rPr>
      <t>به</t>
    </r>
    <r>
      <rPr>
        <b/>
        <sz val="11"/>
        <rFont val=".SFUIText"/>
      </rPr>
      <t> </t>
    </r>
    <r>
      <rPr>
        <b/>
        <sz val="11"/>
        <color rgb="FFFF0000"/>
        <rFont val=".ArabicUIText-Regular"/>
        <charset val="178"/>
      </rPr>
      <t>760</t>
    </r>
    <r>
      <rPr>
        <b/>
        <sz val="11"/>
        <rFont val=".SFUIText"/>
      </rPr>
      <t> </t>
    </r>
    <r>
      <rPr>
        <b/>
        <sz val="11"/>
        <rFont val=".ArabicUIText-Regular"/>
      </rPr>
      <t>ميليارد</t>
    </r>
    <r>
      <rPr>
        <b/>
        <sz val="11"/>
        <rFont val=".SFUIText"/>
      </rPr>
      <t> </t>
    </r>
    <r>
      <rPr>
        <b/>
        <sz val="11"/>
        <rFont val=".ArabicUIText-Regular"/>
      </rPr>
      <t>تومان</t>
    </r>
    <r>
      <rPr>
        <b/>
        <sz val="11"/>
        <rFont val=".SFUIText"/>
      </rPr>
      <t> </t>
    </r>
    <r>
      <rPr>
        <b/>
        <sz val="11"/>
        <rFont val=".ArabicUIText-Regular"/>
      </rPr>
      <t>كاهش</t>
    </r>
    <r>
      <rPr>
        <b/>
        <sz val="11"/>
        <rFont val=".SFUIText"/>
      </rPr>
      <t> </t>
    </r>
    <r>
      <rPr>
        <b/>
        <sz val="11"/>
        <rFont val=".ArabicUIText-Regular"/>
      </rPr>
      <t>يافت</t>
    </r>
    <r>
      <rPr>
        <b/>
        <sz val="11"/>
        <rFont val=".SFUIText"/>
      </rPr>
      <t> </t>
    </r>
  </si>
  <si>
    <t>تعداد معاملات مسكن در کل کشور (متوسط ماه ) :</t>
  </si>
  <si>
    <t>فروردين ٩٤ : ٩٦٧ هزار تومان</t>
  </si>
  <si>
    <t>فروردین 95: 1.029 میلیون تومان</t>
  </si>
  <si>
    <t>فروردین 96: 1.193 میلیون تومان</t>
  </si>
  <si>
    <t>خرداد 98: 4.390 میلیون تومان</t>
  </si>
  <si>
    <t>تیر 98 : 4.205 میلیون تومان</t>
  </si>
  <si>
    <t>مرداد 98:   4.144 میلیون تومان</t>
  </si>
  <si>
    <t>شهریور98: 4.078 میلیون تومان</t>
  </si>
  <si>
    <t>مهر  98:  3.945 میلیون تومان</t>
  </si>
  <si>
    <t>    </t>
  </si>
  <si>
    <t xml:space="preserve"> 9آبان 98: 3 میلیون و 909 هزار تومان </t>
  </si>
  <si>
    <r>
      <t>بهار آزادي طرح جديد</t>
    </r>
    <r>
      <rPr>
        <b/>
        <sz val="24"/>
        <color rgb="FF222222"/>
        <rFont val="Arial"/>
        <family val="2"/>
      </rPr>
      <t> :</t>
    </r>
  </si>
  <si>
    <t>پرورش محصولات و باغبانی</t>
  </si>
  <si>
    <t>آینده</t>
  </si>
  <si>
    <t>آینده سازان بهشت پارس</t>
  </si>
  <si>
    <t>دکپسول</t>
  </si>
  <si>
    <t>تولید ژلاتین کپسول ایران</t>
  </si>
  <si>
    <t>کشرق</t>
  </si>
  <si>
    <t>صنعتی و معدنی شمال شرق شاهرود</t>
  </si>
  <si>
    <t>حمل و نقل بار زمینی</t>
  </si>
  <si>
    <t xml:space="preserve">حمل و نقل انبارداری و ارتباطات </t>
  </si>
  <si>
    <t>حتوکا</t>
  </si>
  <si>
    <t>حمل و نقل توکا</t>
  </si>
  <si>
    <t>خرده فروشی موادغذایی در فروشگاههای تخصصی</t>
  </si>
  <si>
    <t>خرده فروشی</t>
  </si>
  <si>
    <t>قاسم</t>
  </si>
  <si>
    <t>قاسم ایران</t>
  </si>
  <si>
    <t>فعالیتهای مالی و اجرایی</t>
  </si>
  <si>
    <t>بیمه و بازنشستگی</t>
  </si>
  <si>
    <t>کوثر</t>
  </si>
  <si>
    <t>بیمه کوثر</t>
  </si>
  <si>
    <t>حمل و نقل از طریق خطوط راه آهن</t>
  </si>
  <si>
    <t>حآسا</t>
  </si>
  <si>
    <t>آسیا سیر ارس</t>
  </si>
  <si>
    <t>ثنظام</t>
  </si>
  <si>
    <t>سر. ساختمانی نظام مهندسی ایران</t>
  </si>
  <si>
    <t>بیمه غیر زندگی</t>
  </si>
  <si>
    <t>آسیا</t>
  </si>
  <si>
    <t>بیمه آسیا</t>
  </si>
  <si>
    <t>ددام</t>
  </si>
  <si>
    <t>زاگرس فارمد پارس</t>
  </si>
  <si>
    <t>دشیمی</t>
  </si>
  <si>
    <t>شیمی داروپخش</t>
  </si>
  <si>
    <t>تولید کاغذ و مقوای موجدار و محفظه آنها</t>
  </si>
  <si>
    <t>چکارن</t>
  </si>
  <si>
    <t>کارتن ایران</t>
  </si>
  <si>
    <t>سیمان و گچ</t>
  </si>
  <si>
    <t>سیمان آهک گچ</t>
  </si>
  <si>
    <t>سدشت</t>
  </si>
  <si>
    <t>سیمان دشتستان</t>
  </si>
  <si>
    <t>تجهیزات توزیع و کنترل برق</t>
  </si>
  <si>
    <t>بسویچ</t>
  </si>
  <si>
    <t>پارس سوئیچ</t>
  </si>
  <si>
    <t>قشکر</t>
  </si>
  <si>
    <t>شکر شاهرود</t>
  </si>
  <si>
    <t>غپینو</t>
  </si>
  <si>
    <t>پارس مینو</t>
  </si>
  <si>
    <t>شتوکا</t>
  </si>
  <si>
    <t>توکا رنگ فولاد سپاهان</t>
  </si>
  <si>
    <t>دقاضی</t>
  </si>
  <si>
    <t>داروسازی قاضی</t>
  </si>
  <si>
    <t>قثابت</t>
  </si>
  <si>
    <t>قند ثابت خراسان</t>
  </si>
  <si>
    <t>حمل و نقل دریایی</t>
  </si>
  <si>
    <t>حتاید</t>
  </si>
  <si>
    <t>تاید واتر خاورمیانه</t>
  </si>
  <si>
    <t>لیزینگ مالی</t>
  </si>
  <si>
    <t>ولیز</t>
  </si>
  <si>
    <t>لیزینگ ایران</t>
  </si>
  <si>
    <t>تولید کفش</t>
  </si>
  <si>
    <t>محصولات چرمی</t>
  </si>
  <si>
    <t>وملی</t>
  </si>
  <si>
    <t>گروه صنعتی ملی (هلدینگ)</t>
  </si>
  <si>
    <t>دپارس</t>
  </si>
  <si>
    <t>پارس دارو</t>
  </si>
  <si>
    <t>غالبر</t>
  </si>
  <si>
    <t>لبنیات کالبر</t>
  </si>
  <si>
    <t>فرآورده های نسوز</t>
  </si>
  <si>
    <t>کانی غیر فلزی</t>
  </si>
  <si>
    <t>کفپارس</t>
  </si>
  <si>
    <t>فرآورده نسوز پارس</t>
  </si>
  <si>
    <t>تولید سایر محصولات غذایی</t>
  </si>
  <si>
    <t>غچین</t>
  </si>
  <si>
    <t>کشت و صنعت چین چین</t>
  </si>
  <si>
    <t>دفارا</t>
  </si>
  <si>
    <t>دارو فارابی</t>
  </si>
  <si>
    <t>غگرجی</t>
  </si>
  <si>
    <t>بیسکویت گرجی</t>
  </si>
  <si>
    <t>سباقر</t>
  </si>
  <si>
    <t>سیمان باقران</t>
  </si>
  <si>
    <t>انواع شیشه</t>
  </si>
  <si>
    <t>کمینا</t>
  </si>
  <si>
    <t>شیشه سازی مینا</t>
  </si>
  <si>
    <t>حپترو</t>
  </si>
  <si>
    <t>مهندسی حمل و نقل پتروشیمی</t>
  </si>
  <si>
    <t>شرنگی</t>
  </si>
  <si>
    <t>رنگین</t>
  </si>
  <si>
    <t>ومشان</t>
  </si>
  <si>
    <t>سر. فنی و مهندسی مشانیر</t>
  </si>
  <si>
    <t>قیمت پایانی</t>
  </si>
  <si>
    <t>قیمت پایه</t>
  </si>
  <si>
    <t>ترازنامه بانک مرکزی آمریکا</t>
  </si>
  <si>
    <t>صندوق سرمایه گذاری در سهام</t>
  </si>
  <si>
    <t>صندوق سرمایه گذاری قابل معامله</t>
  </si>
  <si>
    <t>طلا</t>
  </si>
  <si>
    <t>صندوق سرمایه گذاری پشتوانه طلای لوتوس</t>
  </si>
  <si>
    <t>پلاستیک اولیه و لاستیک ترکیبی</t>
  </si>
  <si>
    <t>ممسنی</t>
  </si>
  <si>
    <t>پتروشیمی ممسنی</t>
  </si>
  <si>
    <t xml:space="preserve">سایر حمل و نقل </t>
  </si>
  <si>
    <t>حرهشا</t>
  </si>
  <si>
    <t>رهشاد سپاهان</t>
  </si>
  <si>
    <t>عیار</t>
  </si>
  <si>
    <t>صندوق پشتوانه طلای مفید</t>
  </si>
  <si>
    <t>گوهر</t>
  </si>
  <si>
    <t>صندوق سکه طلای کیان</t>
  </si>
  <si>
    <t>پلوله</t>
  </si>
  <si>
    <t>گازلوله</t>
  </si>
  <si>
    <t>وسایل خانگی</t>
  </si>
  <si>
    <t>لازما</t>
  </si>
  <si>
    <t>آزمایش</t>
  </si>
  <si>
    <t>کقزوی</t>
  </si>
  <si>
    <t>شیشه قزوین</t>
  </si>
  <si>
    <t>زر</t>
  </si>
  <si>
    <t>ص.س. زرافشان امید ایرانیان</t>
  </si>
  <si>
    <t>ثعتما</t>
  </si>
  <si>
    <t>سر. ساختمانی اعتماد گستر</t>
  </si>
  <si>
    <t>سنوین</t>
  </si>
  <si>
    <t>سر. اقتصاد نوین</t>
  </si>
  <si>
    <t>زنجان</t>
  </si>
  <si>
    <t>صنایع کشاورزی و کود زنجان</t>
  </si>
  <si>
    <t>فوکا</t>
  </si>
  <si>
    <t>فولاد کاویان</t>
  </si>
  <si>
    <t>جهرم</t>
  </si>
  <si>
    <t>پتروشیمی جهرم</t>
  </si>
  <si>
    <t>حشره کش و سایر</t>
  </si>
  <si>
    <t>شسم</t>
  </si>
  <si>
    <t>سموم علف کش</t>
  </si>
  <si>
    <t>تولید موتوسیکلت</t>
  </si>
  <si>
    <t>سایر حمل و نقل</t>
  </si>
  <si>
    <t>ولتجار</t>
  </si>
  <si>
    <t>واسپاری گسترش تجارت و سرمایه ایرانیان</t>
  </si>
  <si>
    <t>قشهد</t>
  </si>
  <si>
    <t>شهد</t>
  </si>
  <si>
    <t>غپونه</t>
  </si>
  <si>
    <t>نوش پونه مشهد</t>
  </si>
  <si>
    <t>پیمانکاری املاک و مستغلات</t>
  </si>
  <si>
    <t>ثاصفا</t>
  </si>
  <si>
    <t>ساختمان اصفهان</t>
  </si>
  <si>
    <t>تشتاد</t>
  </si>
  <si>
    <t>اشتاد ایران</t>
  </si>
  <si>
    <t>فسا</t>
  </si>
  <si>
    <t>پتروشیمی فسا</t>
  </si>
  <si>
    <t>ثتوسا</t>
  </si>
  <si>
    <t>سر. توسعه و عمران استان اردبیل</t>
  </si>
  <si>
    <t>سخواف</t>
  </si>
  <si>
    <t>سیمان مجد خواف</t>
  </si>
  <si>
    <t>سایر فعالیتهای فنی</t>
  </si>
  <si>
    <t>فنی و مهندسی</t>
  </si>
  <si>
    <t>تابا</t>
  </si>
  <si>
    <t>تابان نیرو سپاهان</t>
  </si>
  <si>
    <t>سنیر</t>
  </si>
  <si>
    <t>سیمان سفید نی ریز</t>
  </si>
  <si>
    <t>سیلام</t>
  </si>
  <si>
    <t>سیمان ایلام</t>
  </si>
  <si>
    <t>فعایت های مرتبط با اوراق بهادار</t>
  </si>
  <si>
    <t>فعالیتهای کمکی به نهاد های مالی واسط</t>
  </si>
  <si>
    <t>انرژی3</t>
  </si>
  <si>
    <t>سایر اشخاص بورس انرژی</t>
  </si>
  <si>
    <t>سلار</t>
  </si>
  <si>
    <t>سیمان لارستان</t>
  </si>
  <si>
    <t>صندوق سرمایه گذاری در اوراق با درآمد ثابت</t>
  </si>
  <si>
    <t>صایند</t>
  </si>
  <si>
    <t>صندوق گنجینه آینده روشن</t>
  </si>
  <si>
    <t>صندوق سرمایه گذاری جسورانه</t>
  </si>
  <si>
    <t>بیمه زندگی</t>
  </si>
  <si>
    <t>باران</t>
  </si>
  <si>
    <t>بیمه زندگی باران</t>
  </si>
  <si>
    <t>شگامرن</t>
  </si>
  <si>
    <t>پترو گامرون</t>
  </si>
  <si>
    <t>سایر واسطه گریهای پولی</t>
  </si>
  <si>
    <t>سایر واسطه های پولی</t>
  </si>
  <si>
    <t>بانکها و موسسات اعتباری</t>
  </si>
  <si>
    <t>امین یکم</t>
  </si>
  <si>
    <t>ص.س. با درآمد ثابت امین یکم</t>
  </si>
  <si>
    <t>سپاس</t>
  </si>
  <si>
    <t>صندوق سرمایه گذاری پاداش سهامداری توسعه</t>
  </si>
  <si>
    <t>آسامید</t>
  </si>
  <si>
    <t>مشترک آسمان امید</t>
  </si>
  <si>
    <t>کمند</t>
  </si>
  <si>
    <t>ص.س. با درآمد ثابت کمند</t>
  </si>
  <si>
    <t>پارند</t>
  </si>
  <si>
    <t>ص.س.پارند پایدار سپهر</t>
  </si>
  <si>
    <t>دارا</t>
  </si>
  <si>
    <t>ص.س. دارا الگوریتم-د</t>
  </si>
  <si>
    <t>قجام</t>
  </si>
  <si>
    <t>قند تربت جام</t>
  </si>
  <si>
    <t>ارمغان</t>
  </si>
  <si>
    <t>ص. س. ارمغان ایرانیان</t>
  </si>
  <si>
    <t>کباده</t>
  </si>
  <si>
    <t>تهیه و تولید خاک نسوز استقلال آباده</t>
  </si>
  <si>
    <t>فلزات گرانبها غیرآهن</t>
  </si>
  <si>
    <t>وآتوس</t>
  </si>
  <si>
    <t>آرین توسکا</t>
  </si>
  <si>
    <t>شصفها</t>
  </si>
  <si>
    <t>پتروشیمی اصفهان</t>
  </si>
  <si>
    <t>تولید تایر و بازسازی تایرهای لاستیکی</t>
  </si>
  <si>
    <t>پکویر</t>
  </si>
  <si>
    <t>کویر تایر</t>
  </si>
  <si>
    <t>ومعلم</t>
  </si>
  <si>
    <t>بیمه معلم</t>
  </si>
  <si>
    <t>صندوق سرمایه گذاری مختلط</t>
  </si>
  <si>
    <t>سخند</t>
  </si>
  <si>
    <t>ص.س.سپهرخبرگان نفت</t>
  </si>
  <si>
    <t>وکادو</t>
  </si>
  <si>
    <t>تکادو</t>
  </si>
  <si>
    <t>داراب</t>
  </si>
  <si>
    <t>پتروشیمی داراب</t>
  </si>
  <si>
    <t>ونوین</t>
  </si>
  <si>
    <t>تولید سرامیک غیر ساختمانی</t>
  </si>
  <si>
    <t>کسرام</t>
  </si>
  <si>
    <t>پارس سرام</t>
  </si>
  <si>
    <t>حکشتی</t>
  </si>
  <si>
    <t>کشتیرانی ایران</t>
  </si>
  <si>
    <t>استخراج آهن</t>
  </si>
  <si>
    <t>استخراج کانه های فلزی</t>
  </si>
  <si>
    <t>سپرده</t>
  </si>
  <si>
    <t>سپرده گذاری و تسویه وجوه</t>
  </si>
  <si>
    <t>شوینده ، عطر و محصولات آرایشی</t>
  </si>
  <si>
    <t>شتولی</t>
  </si>
  <si>
    <t>تولی پرس</t>
  </si>
  <si>
    <t>سایرمحصولات</t>
  </si>
  <si>
    <t>کورز</t>
  </si>
  <si>
    <t>ورزیران</t>
  </si>
  <si>
    <t>وحکمت</t>
  </si>
  <si>
    <t>بیمه حکمت صبا</t>
  </si>
  <si>
    <t>ثپردیس</t>
  </si>
  <si>
    <t>سر. مسکن پردیس</t>
  </si>
  <si>
    <t>انرژی1</t>
  </si>
  <si>
    <t>نهادهای مالی بورس انرژی</t>
  </si>
  <si>
    <t>رویش</t>
  </si>
  <si>
    <t>ص.س. جسورانه رویش لوتوس</t>
  </si>
  <si>
    <t>مشاوره و تهیه نرم افزار</t>
  </si>
  <si>
    <t>رایانه</t>
  </si>
  <si>
    <t>سپ</t>
  </si>
  <si>
    <t>پرداخت الکترونیک سامان کیش</t>
  </si>
  <si>
    <t>کازرو</t>
  </si>
  <si>
    <t>پتروشیمی کازرون</t>
  </si>
  <si>
    <t>پشاهن</t>
  </si>
  <si>
    <t>پلاستیک شاهین</t>
  </si>
  <si>
    <t>آکورد</t>
  </si>
  <si>
    <t>ص.س.آرمان آتی کوثر</t>
  </si>
  <si>
    <t>وآیند</t>
  </si>
  <si>
    <t>بانک آینده</t>
  </si>
  <si>
    <t>نبروج</t>
  </si>
  <si>
    <t>نساجی بروجرد</t>
  </si>
  <si>
    <t>اعتماد</t>
  </si>
  <si>
    <t>صندوق س. اعتماد آفرین پارسیان</t>
  </si>
  <si>
    <t>سکرما</t>
  </si>
  <si>
    <t>سیمان کرمان</t>
  </si>
  <si>
    <t>واحیا</t>
  </si>
  <si>
    <t>مجتمع صنایع و معادن احیاء سپاهان</t>
  </si>
  <si>
    <t>تولید و انتقال و توزیع</t>
  </si>
  <si>
    <t>تجزیه و تحلیل و آزمایش فنی</t>
  </si>
  <si>
    <t>فعالیت مهندسی، تجزیه، تحلیل و آزمایش فنی</t>
  </si>
  <si>
    <t>خبازرس</t>
  </si>
  <si>
    <t>بازرسی مهندسی و صنعتی ایران</t>
  </si>
  <si>
    <t>اوصتا</t>
  </si>
  <si>
    <t>صندوق اندیشه ورزان صبا تامین</t>
  </si>
  <si>
    <t>شغدیر</t>
  </si>
  <si>
    <t>پتروشیمی غدیر</t>
  </si>
  <si>
    <t>وسین</t>
  </si>
  <si>
    <t>بیمه سینا</t>
  </si>
  <si>
    <t>سمایه</t>
  </si>
  <si>
    <t>شپترو</t>
  </si>
  <si>
    <t>پتروشیمی آبادان</t>
  </si>
  <si>
    <t>کیان</t>
  </si>
  <si>
    <t>ص.س.با درآمد ثابت کیان</t>
  </si>
  <si>
    <t>اوان</t>
  </si>
  <si>
    <t>مبین وان کیش</t>
  </si>
  <si>
    <t>فلات</t>
  </si>
  <si>
    <t>سر. فلات ایرانیان</t>
  </si>
  <si>
    <t>فنوال</t>
  </si>
  <si>
    <t>نورد آلومینیوم</t>
  </si>
  <si>
    <t>آرمان</t>
  </si>
  <si>
    <t>بیمه آرمان</t>
  </si>
  <si>
    <t>کود و ترکیبات نیتروژن</t>
  </si>
  <si>
    <t>ولراز</t>
  </si>
  <si>
    <t>لیزینگ رازی</t>
  </si>
  <si>
    <t>سجام</t>
  </si>
  <si>
    <t>سیمان غرب آسیا</t>
  </si>
  <si>
    <t>تجهیزات بالابر و جابجایی</t>
  </si>
  <si>
    <t>تفیرو</t>
  </si>
  <si>
    <t>مهندسی فیروزا</t>
  </si>
  <si>
    <t>آپ</t>
  </si>
  <si>
    <t>آسان پرداخت پرشین</t>
  </si>
  <si>
    <t>وتجارت</t>
  </si>
  <si>
    <t>موتور مولد مبدل الکتریکی</t>
  </si>
  <si>
    <t>بترانس</t>
  </si>
  <si>
    <t>ایران ترانسفو</t>
  </si>
  <si>
    <t>پرند</t>
  </si>
  <si>
    <t>ص.س. پروژه آرمان پرند مپنا</t>
  </si>
  <si>
    <t>وآوا</t>
  </si>
  <si>
    <t>سر. آوا نوین</t>
  </si>
  <si>
    <t>سایر کانه های فلزی</t>
  </si>
  <si>
    <t>ومعادن</t>
  </si>
  <si>
    <t>سر. توسعه معادن و فلزات</t>
  </si>
  <si>
    <t>ثنور</t>
  </si>
  <si>
    <t>سر. کوه نور</t>
  </si>
  <si>
    <t>سدور</t>
  </si>
  <si>
    <t>سیمان دورود</t>
  </si>
  <si>
    <t>بنو</t>
  </si>
  <si>
    <t>بیمه تجارت نو</t>
  </si>
  <si>
    <t>فلزی غیرآهن</t>
  </si>
  <si>
    <t>کاما</t>
  </si>
  <si>
    <t>باما</t>
  </si>
  <si>
    <t>ولانا</t>
  </si>
  <si>
    <t>لیزینگ آریادانا</t>
  </si>
  <si>
    <t>دعبید</t>
  </si>
  <si>
    <t>دارو عبیدی</t>
  </si>
  <si>
    <t>وپسا</t>
  </si>
  <si>
    <t>سر. صنعت پتروشیمی ساختمان خلیج فارس</t>
  </si>
  <si>
    <t>ثنام</t>
  </si>
  <si>
    <t>سر. ساختمانی بین المللی نام آوران مهندسی</t>
  </si>
  <si>
    <t>دفرا</t>
  </si>
  <si>
    <t>فرآورده تزریقی</t>
  </si>
  <si>
    <t>بساما</t>
  </si>
  <si>
    <t>بیمه سامان</t>
  </si>
  <si>
    <t>قهکمت</t>
  </si>
  <si>
    <t>قند هگمتان</t>
  </si>
  <si>
    <t>فیروزا</t>
  </si>
  <si>
    <t>ص.س. با درآمد ثابت فیروزه آسیا</t>
  </si>
  <si>
    <t>سرو</t>
  </si>
  <si>
    <t>سرو سودمند مدبران</t>
  </si>
  <si>
    <t>ثروتم</t>
  </si>
  <si>
    <t>ص.س.ثروت آفرین پارسیان</t>
  </si>
  <si>
    <t>پکرمان</t>
  </si>
  <si>
    <t>صنعتی بارز</t>
  </si>
  <si>
    <t>سپاها</t>
  </si>
  <si>
    <t>سیمان سپاهان</t>
  </si>
  <si>
    <t>کنور</t>
  </si>
  <si>
    <t>توسعه معدنی و صنعتی صبانور</t>
  </si>
  <si>
    <t>شلرد</t>
  </si>
  <si>
    <t>کود شیمیایی اوره لردگان</t>
  </si>
  <si>
    <t>پرورش طیور</t>
  </si>
  <si>
    <t>زماهان</t>
  </si>
  <si>
    <t>گوشت مرغ ماهان</t>
  </si>
  <si>
    <t>سفارس</t>
  </si>
  <si>
    <t>سیمان فارس و خوزستان</t>
  </si>
  <si>
    <t>ثزاگرس</t>
  </si>
  <si>
    <t>سر. توسعه و عمران زاگرس</t>
  </si>
  <si>
    <t>ساربیل</t>
  </si>
  <si>
    <t>سیمان آرتا اردبیل</t>
  </si>
  <si>
    <t>وبصادر</t>
  </si>
  <si>
    <t>دسینا</t>
  </si>
  <si>
    <t>سینادارو</t>
  </si>
  <si>
    <t>سخوز</t>
  </si>
  <si>
    <t>سیمان خوزستان</t>
  </si>
  <si>
    <t>ثمسکن</t>
  </si>
  <si>
    <t>سر. مسکن</t>
  </si>
  <si>
    <t>ثغرب</t>
  </si>
  <si>
    <t>سر. مسکن شمالغرب</t>
  </si>
  <si>
    <t>سایر محصولات فلزی</t>
  </si>
  <si>
    <t>فبستم</t>
  </si>
  <si>
    <t>بسته بندی مشهد</t>
  </si>
  <si>
    <t>خاهن</t>
  </si>
  <si>
    <t>آهنگری تراکتور</t>
  </si>
  <si>
    <t>فماک</t>
  </si>
  <si>
    <t>ماداکتو استیل کرد</t>
  </si>
  <si>
    <t>میدکو</t>
  </si>
  <si>
    <t>سر. توسعه معادن و صنایع معدنی خاورمیانه</t>
  </si>
  <si>
    <t>فجر</t>
  </si>
  <si>
    <t>فولاد امیرکبیر کاشان</t>
  </si>
  <si>
    <t>فاهواز</t>
  </si>
  <si>
    <t>نورد و لوله اهواز</t>
  </si>
  <si>
    <t>سهرمز</t>
  </si>
  <si>
    <t>سیمان هرمزگان</t>
  </si>
  <si>
    <t>تپولا</t>
  </si>
  <si>
    <t>مرآت پولاد</t>
  </si>
  <si>
    <t>ونفت</t>
  </si>
  <si>
    <t>سر. نفت</t>
  </si>
  <si>
    <t>مرقام</t>
  </si>
  <si>
    <t>ایران ارقام</t>
  </si>
  <si>
    <t>بجز تامین وجوه بیمه و بازنشستگی</t>
  </si>
  <si>
    <t>امید</t>
  </si>
  <si>
    <t>تامین سرمایه امید</t>
  </si>
  <si>
    <t>شستان</t>
  </si>
  <si>
    <t>صنایع پتروشیمی گلستان</t>
  </si>
  <si>
    <t>فایرا</t>
  </si>
  <si>
    <t>آلومینیوم ایران</t>
  </si>
  <si>
    <t>وگردش</t>
  </si>
  <si>
    <t>کالا</t>
  </si>
  <si>
    <t>بورس کالای ایران</t>
  </si>
  <si>
    <t>پرداخت</t>
  </si>
  <si>
    <t>به پرداخت ملت</t>
  </si>
  <si>
    <t>دشیری</t>
  </si>
  <si>
    <t>شیرین دارو</t>
  </si>
  <si>
    <t>گپارس</t>
  </si>
  <si>
    <t>کارگزاران پارس</t>
  </si>
  <si>
    <t>آسام</t>
  </si>
  <si>
    <t>صندوق سرمایه گذاری مختلط آسام</t>
  </si>
  <si>
    <t>ریشمک</t>
  </si>
  <si>
    <t>تولیدو صادرات ریشمک</t>
  </si>
  <si>
    <t>سایر فعالیتهای رایانه ای</t>
  </si>
  <si>
    <t>فن آوا</t>
  </si>
  <si>
    <t>واحصا</t>
  </si>
  <si>
    <t>احیاء صنایع خراسان</t>
  </si>
  <si>
    <t>خوراک آماده دام</t>
  </si>
  <si>
    <t>غدام</t>
  </si>
  <si>
    <t>خوراک دام پارس</t>
  </si>
  <si>
    <t>وزمین</t>
  </si>
  <si>
    <t>فلزی ساختمانی</t>
  </si>
  <si>
    <t>فسلیر</t>
  </si>
  <si>
    <t>سولیران</t>
  </si>
  <si>
    <t>وآرین</t>
  </si>
  <si>
    <t>توسعه اقتصادی آرین</t>
  </si>
  <si>
    <t>شزنگ</t>
  </si>
  <si>
    <t>تجهیز نیروی زنگان</t>
  </si>
  <si>
    <t>ثقزوی</t>
  </si>
  <si>
    <t>عمران و سازندگی استان قزوین</t>
  </si>
  <si>
    <t>فاراک</t>
  </si>
  <si>
    <t>ماشین سازی اراک</t>
  </si>
  <si>
    <t>ورازی</t>
  </si>
  <si>
    <t>بیمه رازی</t>
  </si>
  <si>
    <t>شتهران</t>
  </si>
  <si>
    <t>تهران شیمی</t>
  </si>
  <si>
    <t>فیروزه</t>
  </si>
  <si>
    <t>صندوق شاخص 30 شرکت فیروزه - سهام</t>
  </si>
  <si>
    <t>وشهر</t>
  </si>
  <si>
    <t>بانک شهر</t>
  </si>
  <si>
    <t>ثفارس</t>
  </si>
  <si>
    <t>عمران و توسعه فارس</t>
  </si>
  <si>
    <t>خکرمان</t>
  </si>
  <si>
    <t>گروه اقتصادی کرمان خودرو</t>
  </si>
  <si>
    <t>خاذین</t>
  </si>
  <si>
    <t>سایپا آذین</t>
  </si>
  <si>
    <t>الماس</t>
  </si>
  <si>
    <t>صندوق سرمایه گذاری الماس</t>
  </si>
  <si>
    <t>وحافظ</t>
  </si>
  <si>
    <t>بیمه حافظ</t>
  </si>
  <si>
    <t>قچار</t>
  </si>
  <si>
    <t>فرآورده های غذایی و قند چهارمحال</t>
  </si>
  <si>
    <t>فسپا</t>
  </si>
  <si>
    <t>صنعتی سپاهان</t>
  </si>
  <si>
    <t>ولبهمن</t>
  </si>
  <si>
    <t>بهمن لیزینگ</t>
  </si>
  <si>
    <t>پارتا</t>
  </si>
  <si>
    <t>آرتاویل تایر</t>
  </si>
  <si>
    <t>افق ملت</t>
  </si>
  <si>
    <t>صندوق افق ملت</t>
  </si>
  <si>
    <t>قنقش</t>
  </si>
  <si>
    <t>قند نقش جهان</t>
  </si>
  <si>
    <t>وتوس</t>
  </si>
  <si>
    <t>سر. توس گستر</t>
  </si>
  <si>
    <t>زقیام</t>
  </si>
  <si>
    <t>کشت و دام قیام اصفهان</t>
  </si>
  <si>
    <t>کدما</t>
  </si>
  <si>
    <t>معدنی دماوند</t>
  </si>
  <si>
    <t>محصولات سیمانی</t>
  </si>
  <si>
    <t>سایرا</t>
  </si>
  <si>
    <t>ایرانیت</t>
  </si>
  <si>
    <t>کاشی و سرامیک</t>
  </si>
  <si>
    <t>کهرام</t>
  </si>
  <si>
    <t>بهسرام</t>
  </si>
  <si>
    <t>وبانک</t>
  </si>
  <si>
    <t>سر. گروه توسعه ملی</t>
  </si>
  <si>
    <t>فروس</t>
  </si>
  <si>
    <t>فروسیلیس ایران</t>
  </si>
  <si>
    <t>قزوین</t>
  </si>
  <si>
    <t>قند قزوین</t>
  </si>
  <si>
    <t>شجم</t>
  </si>
  <si>
    <t>صنایع پتروشیمی تخت جمشید</t>
  </si>
  <si>
    <t>شفارا</t>
  </si>
  <si>
    <t>پتروشیمی فارابی</t>
  </si>
  <si>
    <t>شبصیر</t>
  </si>
  <si>
    <t>پتروشیمی قائد بصیر</t>
  </si>
  <si>
    <t>وامید</t>
  </si>
  <si>
    <t>سر. امید</t>
  </si>
  <si>
    <t>گکیش</t>
  </si>
  <si>
    <t>آبادگران ایران کیش</t>
  </si>
  <si>
    <t>ولصنم</t>
  </si>
  <si>
    <t>لیزینگ صنعت و معدن</t>
  </si>
  <si>
    <t>آتیمس</t>
  </si>
  <si>
    <t>ص.س.آرمان آتیه درخشان مس</t>
  </si>
  <si>
    <t>فپنتا</t>
  </si>
  <si>
    <t>سپنتا</t>
  </si>
  <si>
    <t>جم پیلن</t>
  </si>
  <si>
    <t>سشرق</t>
  </si>
  <si>
    <t>سیمان شرق</t>
  </si>
  <si>
    <t>سرچشمه</t>
  </si>
  <si>
    <t>سر. مس سرچشمه</t>
  </si>
  <si>
    <t>خزامیا</t>
  </si>
  <si>
    <t>زامیاد</t>
  </si>
  <si>
    <t>ثجوان</t>
  </si>
  <si>
    <t>تامین مسکن جوانان</t>
  </si>
  <si>
    <t>پاسا</t>
  </si>
  <si>
    <t>ایران یاسا</t>
  </si>
  <si>
    <t>سکرد</t>
  </si>
  <si>
    <t>سیمان کردستان</t>
  </si>
  <si>
    <t>فسدید</t>
  </si>
  <si>
    <t>تجهیزات سدید</t>
  </si>
  <si>
    <t>غبهار</t>
  </si>
  <si>
    <t>کشت و صنعت بهاران گل بهار خراسان</t>
  </si>
  <si>
    <t>غنیلی</t>
  </si>
  <si>
    <t>مجتمع تولیدی نیلی صنعت کرمان</t>
  </si>
  <si>
    <t>حفارس</t>
  </si>
  <si>
    <t>حمل و نقل بین المللی خلیج فارس</t>
  </si>
  <si>
    <t>وبیمه</t>
  </si>
  <si>
    <t>سر. صنعت بیمه</t>
  </si>
  <si>
    <t>توسعه</t>
  </si>
  <si>
    <t>اعتباری توسعه</t>
  </si>
  <si>
    <t>کیسون</t>
  </si>
  <si>
    <t>رکیش</t>
  </si>
  <si>
    <t>کارت اعتباری ایران کیش</t>
  </si>
  <si>
    <t>لپیام</t>
  </si>
  <si>
    <t>صنعتی پیام</t>
  </si>
  <si>
    <t>شوینده</t>
  </si>
  <si>
    <t>مدیریت صنعت شوینده ت.ص بهشهر</t>
  </si>
  <si>
    <t>خصدرا</t>
  </si>
  <si>
    <t>صنعتی دریایی</t>
  </si>
  <si>
    <t>فجوش</t>
  </si>
  <si>
    <t>جوش و اکسیژن</t>
  </si>
  <si>
    <t>کسعدی</t>
  </si>
  <si>
    <t>کاشی سعدی</t>
  </si>
  <si>
    <t>کاریس</t>
  </si>
  <si>
    <t>صندوق سرمایه گذاری سپهر کاریزما</t>
  </si>
  <si>
    <t>ولشرق</t>
  </si>
  <si>
    <t>لیزینگ ایران و شرق</t>
  </si>
  <si>
    <t>وسپه</t>
  </si>
  <si>
    <t>سر. سپه</t>
  </si>
  <si>
    <t>بموتو</t>
  </si>
  <si>
    <t>موتوژن</t>
  </si>
  <si>
    <t>دهدشت</t>
  </si>
  <si>
    <t>صنایع پتروشیمی دهدشت</t>
  </si>
  <si>
    <t>صندوق های زمین و ساختمان</t>
  </si>
  <si>
    <t>نگین</t>
  </si>
  <si>
    <t>ص.س. زمین و ساختمان نگین شهرری</t>
  </si>
  <si>
    <t>ثاژن</t>
  </si>
  <si>
    <t>سخت آژند</t>
  </si>
  <si>
    <t>کاردان</t>
  </si>
  <si>
    <t>صندوق سرمایه گذاری تجارت شاخص کاردان سهام</t>
  </si>
  <si>
    <t>ثتران</t>
  </si>
  <si>
    <t>سر. مسکن تهران</t>
  </si>
  <si>
    <t>نیرو</t>
  </si>
  <si>
    <t>نیرو سرمایه</t>
  </si>
  <si>
    <t>کارد و چنگال،ابزاردستی و عمومی</t>
  </si>
  <si>
    <t>فلامی</t>
  </si>
  <si>
    <t>لامیران</t>
  </si>
  <si>
    <t>بزاگرس</t>
  </si>
  <si>
    <t>نیروگاه زاگرس کوثر</t>
  </si>
  <si>
    <t>کفرا</t>
  </si>
  <si>
    <t>فرآورده های نسوز ایران</t>
  </si>
  <si>
    <t>وسبحان</t>
  </si>
  <si>
    <t>سر. سبحان</t>
  </si>
  <si>
    <t>کایتا</t>
  </si>
  <si>
    <t>ایتالران</t>
  </si>
  <si>
    <t>شپاکسا</t>
  </si>
  <si>
    <t>پاکسان</t>
  </si>
  <si>
    <t>سایر محصولات لاستیکی</t>
  </si>
  <si>
    <t>پسهند</t>
  </si>
  <si>
    <t>لاستیک سهند</t>
  </si>
  <si>
    <t>وایران</t>
  </si>
  <si>
    <t>لیزینگ ایرانیان</t>
  </si>
  <si>
    <t>فرآور</t>
  </si>
  <si>
    <t>فرآوری مواد معدنی</t>
  </si>
  <si>
    <t>آساس</t>
  </si>
  <si>
    <t>صندوق سرمایه گذاری آساس</t>
  </si>
  <si>
    <t>بمیلا</t>
  </si>
  <si>
    <t>توسعه بازرگانی آهن و فولاد میلاد</t>
  </si>
  <si>
    <t>کیمیا</t>
  </si>
  <si>
    <t>کیمیای زنجان گستران</t>
  </si>
  <si>
    <t>شپارس</t>
  </si>
  <si>
    <t>بین المللی محصولات پارس</t>
  </si>
  <si>
    <t>سایر ماشین آلات عمومی</t>
  </si>
  <si>
    <t>لابسا</t>
  </si>
  <si>
    <t>آبسال</t>
  </si>
  <si>
    <t>سخزر</t>
  </si>
  <si>
    <t>سیمان خزر</t>
  </si>
  <si>
    <t>فرستنده های ارتباطی</t>
  </si>
  <si>
    <t>لکما</t>
  </si>
  <si>
    <t>مخابراتی ایران</t>
  </si>
  <si>
    <t>آگاس</t>
  </si>
  <si>
    <t>ص.س.هستی بخش آگاه</t>
  </si>
  <si>
    <t>سفانو</t>
  </si>
  <si>
    <t>سیمان فارس نو</t>
  </si>
  <si>
    <t>سکارون</t>
  </si>
  <si>
    <t>سیمان کارون</t>
  </si>
  <si>
    <t>سمازن</t>
  </si>
  <si>
    <t>سیمان مازندران</t>
  </si>
  <si>
    <t>واتی</t>
  </si>
  <si>
    <t>سر. آتیه دماوند</t>
  </si>
  <si>
    <t>ورنا</t>
  </si>
  <si>
    <t>سر. رنا</t>
  </si>
  <si>
    <t>سبجنو</t>
  </si>
  <si>
    <t>سیمان بجنورد</t>
  </si>
  <si>
    <t>روغن حیوانی و نباتی</t>
  </si>
  <si>
    <t>وبشهر</t>
  </si>
  <si>
    <t>توسعه صنایع بهشهر</t>
  </si>
  <si>
    <t>مخابرات</t>
  </si>
  <si>
    <t>وخارزم</t>
  </si>
  <si>
    <t>سر. خوارزمی</t>
  </si>
  <si>
    <t>غدشت</t>
  </si>
  <si>
    <t>دشت مرغاب</t>
  </si>
  <si>
    <t>وصنا</t>
  </si>
  <si>
    <t>سر. گروه بهشهر</t>
  </si>
  <si>
    <t>سبهان</t>
  </si>
  <si>
    <t>سیمان بهبهان</t>
  </si>
  <si>
    <t>فعالیتهای ساختمانی و مشاوره فنی</t>
  </si>
  <si>
    <t>خکاوه</t>
  </si>
  <si>
    <t>سایپا دیزل</t>
  </si>
  <si>
    <t>وملت</t>
  </si>
  <si>
    <t>سر. ملت</t>
  </si>
  <si>
    <t>شراز</t>
  </si>
  <si>
    <t>پالایش نفت شیراز</t>
  </si>
  <si>
    <t>اپرداز</t>
  </si>
  <si>
    <t>آتیه داده پرداز</t>
  </si>
  <si>
    <t>فعالیتهای جنبی استخراج نفت و گاز</t>
  </si>
  <si>
    <t>استخراج نفت گاز جز اکتشاف</t>
  </si>
  <si>
    <t>حفاری</t>
  </si>
  <si>
    <t>حفاری شمال</t>
  </si>
  <si>
    <t>فولای</t>
  </si>
  <si>
    <t>فولاد آلیاژی یزد</t>
  </si>
  <si>
    <t>رتاپ</t>
  </si>
  <si>
    <t>تجارت الکترونیک پارسیان</t>
  </si>
  <si>
    <t>شرانل</t>
  </si>
  <si>
    <t>نفت ایرانول</t>
  </si>
  <si>
    <t>کلوند</t>
  </si>
  <si>
    <t>کاشی الوند</t>
  </si>
  <si>
    <t>اطلس</t>
  </si>
  <si>
    <t>صندوق سرمایه‌گذاری اطلس-سهام</t>
  </si>
  <si>
    <t>الیاف مصنوعی</t>
  </si>
  <si>
    <t>شپلی</t>
  </si>
  <si>
    <t>پلی اکریل ایران</t>
  </si>
  <si>
    <t>سخاش</t>
  </si>
  <si>
    <t>سیمان خاش</t>
  </si>
  <si>
    <t>شکربن</t>
  </si>
  <si>
    <t>کربن ایران</t>
  </si>
  <si>
    <t>خبهمن</t>
  </si>
  <si>
    <t>گروه بهمن</t>
  </si>
  <si>
    <t>کروی</t>
  </si>
  <si>
    <t>معادن روی ایران</t>
  </si>
  <si>
    <t>لخانه</t>
  </si>
  <si>
    <t>لوازم خانگی پارس</t>
  </si>
  <si>
    <t>غبشهر</t>
  </si>
  <si>
    <t>صنعتی بهشهر</t>
  </si>
  <si>
    <t>شکف</t>
  </si>
  <si>
    <t>کف</t>
  </si>
  <si>
    <t>وساپا</t>
  </si>
  <si>
    <t>سر. سایپا</t>
  </si>
  <si>
    <t>شکلر</t>
  </si>
  <si>
    <t>نیروکلر</t>
  </si>
  <si>
    <t>ثالوند</t>
  </si>
  <si>
    <t>سر. مسکن الوند</t>
  </si>
  <si>
    <t>ودی</t>
  </si>
  <si>
    <t>بیمه دی</t>
  </si>
  <si>
    <t>فالوم</t>
  </si>
  <si>
    <t>آلومتک</t>
  </si>
  <si>
    <t>آ س پ</t>
  </si>
  <si>
    <t>آ.س.پ</t>
  </si>
  <si>
    <t>وایرا</t>
  </si>
  <si>
    <t>سر. صنایع ایران</t>
  </si>
  <si>
    <t>ستران</t>
  </si>
  <si>
    <t>سیمان تهران</t>
  </si>
  <si>
    <t>فعالیتهای هنری</t>
  </si>
  <si>
    <t>فعالیتهای هنری، سرگرمی و خلاقانه</t>
  </si>
  <si>
    <t>وهنر</t>
  </si>
  <si>
    <t>گروه توسعه هنر ایران</t>
  </si>
  <si>
    <t>وسنا</t>
  </si>
  <si>
    <t>سر. نیروگاهی ایران سنا</t>
  </si>
  <si>
    <t>غمهرا</t>
  </si>
  <si>
    <t>مهرام</t>
  </si>
  <si>
    <t>وخاور</t>
  </si>
  <si>
    <t>خمهر</t>
  </si>
  <si>
    <t>مهرکام پارس</t>
  </si>
  <si>
    <t>کگهر</t>
  </si>
  <si>
    <t>سنگ آهن گهر زمین</t>
  </si>
  <si>
    <t>وصندوق</t>
  </si>
  <si>
    <t>سر. صندوق بازنشستگی</t>
  </si>
  <si>
    <t>وثنو</t>
  </si>
  <si>
    <t>سر. ساختمان نوین</t>
  </si>
  <si>
    <t>وپاسار</t>
  </si>
  <si>
    <t>لوتوس</t>
  </si>
  <si>
    <t>تامین سرمایه لوتوس پارسیان</t>
  </si>
  <si>
    <t>خچرخش</t>
  </si>
  <si>
    <t>چرخشگر</t>
  </si>
  <si>
    <t>سفاسی</t>
  </si>
  <si>
    <t>فارسیت اهواز</t>
  </si>
  <si>
    <t>هجرت</t>
  </si>
  <si>
    <t>پخش هجرت</t>
  </si>
  <si>
    <t>قلرست</t>
  </si>
  <si>
    <t>قند لرستان</t>
  </si>
  <si>
    <t>سصوفی</t>
  </si>
  <si>
    <t>سیمان صوفیان</t>
  </si>
  <si>
    <t>اداره بازارهای مالی</t>
  </si>
  <si>
    <t>بورس</t>
  </si>
  <si>
    <t>بورس اوراق بهادار تهران</t>
  </si>
  <si>
    <t>غشهداب</t>
  </si>
  <si>
    <t>شهداب ناب خراسان</t>
  </si>
  <si>
    <t>ثباغ</t>
  </si>
  <si>
    <t>شهر سازی و خانه سازی باغمیشه</t>
  </si>
  <si>
    <t>غشوکو</t>
  </si>
  <si>
    <t>شوکوپارس</t>
  </si>
  <si>
    <t>حاریا</t>
  </si>
  <si>
    <t>کشتیرانی آریا</t>
  </si>
  <si>
    <t>ثامان</t>
  </si>
  <si>
    <t>سر. سامان گستر اصفهان</t>
  </si>
  <si>
    <t>نوین</t>
  </si>
  <si>
    <t>بیمه نوین</t>
  </si>
  <si>
    <t>فلوله</t>
  </si>
  <si>
    <t>لوله و ماشین سازی</t>
  </si>
  <si>
    <t>وتوشه</t>
  </si>
  <si>
    <t>سر. پارس توشه</t>
  </si>
  <si>
    <t>کابگن</t>
  </si>
  <si>
    <t>آبگینه</t>
  </si>
  <si>
    <t>فنفت</t>
  </si>
  <si>
    <t>صنایع تجهیزات نفت</t>
  </si>
  <si>
    <t>غویتا</t>
  </si>
  <si>
    <t>ویتانا</t>
  </si>
  <si>
    <t>قپیرا</t>
  </si>
  <si>
    <t>قند پیرانشهر</t>
  </si>
  <si>
    <t>ثاخت</t>
  </si>
  <si>
    <t>توسعه ساختمان</t>
  </si>
  <si>
    <t>سیدکو</t>
  </si>
  <si>
    <t>سرمایه گذاری توسعه صنایع سیمان</t>
  </si>
  <si>
    <t>ثعمرا</t>
  </si>
  <si>
    <t>عمران و توسعه شاهد</t>
  </si>
  <si>
    <t>گوهران</t>
  </si>
  <si>
    <t>سر. توسعه گوهران امید</t>
  </si>
  <si>
    <t>افرا</t>
  </si>
  <si>
    <t>افرانت</t>
  </si>
  <si>
    <t>حریل</t>
  </si>
  <si>
    <t>ریل پرداز سیر</t>
  </si>
  <si>
    <t>لخزر</t>
  </si>
  <si>
    <t>پارس خزر</t>
  </si>
  <si>
    <t>ثاباد</t>
  </si>
  <si>
    <t>آبادگران</t>
  </si>
  <si>
    <t>سقاین</t>
  </si>
  <si>
    <t>سیمان قائن</t>
  </si>
  <si>
    <t>فاما</t>
  </si>
  <si>
    <t>اما</t>
  </si>
  <si>
    <t>فافزا</t>
  </si>
  <si>
    <t>فولاد افزا سپاهان</t>
  </si>
  <si>
    <t>ولساپا</t>
  </si>
  <si>
    <t>رایان سایپا</t>
  </si>
  <si>
    <t>حپارسا</t>
  </si>
  <si>
    <t>توسعه حمل و نقل ریلی پارسیان</t>
  </si>
  <si>
    <t>فرابورس</t>
  </si>
  <si>
    <t>فرابورس ایران</t>
  </si>
  <si>
    <t>دماوند</t>
  </si>
  <si>
    <t>تولید برق دماوند</t>
  </si>
  <si>
    <t>بکهنوج</t>
  </si>
  <si>
    <t>تولید برق ماهتاب کهنوج</t>
  </si>
  <si>
    <t>تنوین</t>
  </si>
  <si>
    <t>تامین سرمایه نوین</t>
  </si>
  <si>
    <t>کشاورزی دامپروری و خدمات وابسته</t>
  </si>
  <si>
    <t>زفکا</t>
  </si>
  <si>
    <t>کشت و دامداری فکا</t>
  </si>
  <si>
    <t>شبریز</t>
  </si>
  <si>
    <t>پالایش نفت تبریز</t>
  </si>
  <si>
    <t>بهپاک</t>
  </si>
  <si>
    <t>صنعتی بهپاک</t>
  </si>
  <si>
    <t>وبوعلی</t>
  </si>
  <si>
    <t>سر. بوعلی</t>
  </si>
  <si>
    <t>میهن</t>
  </si>
  <si>
    <t>بیمه میهن</t>
  </si>
  <si>
    <t>ثشرق</t>
  </si>
  <si>
    <t>سر. مسکن شمال شرق</t>
  </si>
  <si>
    <t>سفارود</t>
  </si>
  <si>
    <t>فارسیت درود</t>
  </si>
  <si>
    <t>مفاخر</t>
  </si>
  <si>
    <t>توسعه فناوری اطلاعات خوارزمی</t>
  </si>
  <si>
    <t>سامان</t>
  </si>
  <si>
    <t>غشاذر</t>
  </si>
  <si>
    <t>پگاه آذربایجان</t>
  </si>
  <si>
    <t>بخاور</t>
  </si>
  <si>
    <t>بیمه زندگی خاورمیانه</t>
  </si>
  <si>
    <t>فبیرا</t>
  </si>
  <si>
    <t>بسته بندی ایران</t>
  </si>
  <si>
    <t>کترام</t>
  </si>
  <si>
    <t>کاشی تکسرام</t>
  </si>
  <si>
    <t>خدیزل</t>
  </si>
  <si>
    <t>بهمن دیزل</t>
  </si>
  <si>
    <t>قصفها</t>
  </si>
  <si>
    <t>قند اصفهان</t>
  </si>
  <si>
    <t>کتوکا</t>
  </si>
  <si>
    <t>صنایع نسوز توکا</t>
  </si>
  <si>
    <t>شفارس</t>
  </si>
  <si>
    <t>شیمیایی فارس</t>
  </si>
  <si>
    <t>خشرق</t>
  </si>
  <si>
    <t>الکتریک خودرو شرق</t>
  </si>
  <si>
    <t>رنیک</t>
  </si>
  <si>
    <t>جنرال مکانیک</t>
  </si>
  <si>
    <t>وسکاب</t>
  </si>
  <si>
    <t>سرمایه گذاری نور کوثر ایرانیان</t>
  </si>
  <si>
    <t>نمرینو</t>
  </si>
  <si>
    <t>ایران مرینوس</t>
  </si>
  <si>
    <t>سشمال</t>
  </si>
  <si>
    <t>سیمان شمال</t>
  </si>
  <si>
    <t>فولاژ</t>
  </si>
  <si>
    <t>فولاد آلیاژی ایران</t>
  </si>
  <si>
    <t>دجابر</t>
  </si>
  <si>
    <t>دارو جابرابن حیان</t>
  </si>
  <si>
    <t>وبملت</t>
  </si>
  <si>
    <t>شاوان</t>
  </si>
  <si>
    <t>پالایش نفت لاوان</t>
  </si>
  <si>
    <t>حسینا</t>
  </si>
  <si>
    <t>توسعه خدمات دریایی و بندری سینا</t>
  </si>
  <si>
    <t>دحاوی</t>
  </si>
  <si>
    <t>داروسازی الحاوی</t>
  </si>
  <si>
    <t>ساروم</t>
  </si>
  <si>
    <t>سیمان ارومیه</t>
  </si>
  <si>
    <t>خموتور</t>
  </si>
  <si>
    <t>موتورسازان تراکتور</t>
  </si>
  <si>
    <t>ساینا</t>
  </si>
  <si>
    <t>صنایع بهداشتی ساینا</t>
  </si>
  <si>
    <t>سپرمی</t>
  </si>
  <si>
    <t>پرمیت</t>
  </si>
  <si>
    <t>سغرب</t>
  </si>
  <si>
    <t>سیمان غرب</t>
  </si>
  <si>
    <t>سیستم</t>
  </si>
  <si>
    <t>همکاران سیستم</t>
  </si>
  <si>
    <t>تبرک</t>
  </si>
  <si>
    <t>وارس</t>
  </si>
  <si>
    <t>سر. ارس صبا</t>
  </si>
  <si>
    <t>تکنار</t>
  </si>
  <si>
    <t>معادن مس تکنار</t>
  </si>
  <si>
    <t>دسبحان</t>
  </si>
  <si>
    <t>سبحان دارو</t>
  </si>
  <si>
    <t>قنیشا</t>
  </si>
  <si>
    <t>قند نیشابور</t>
  </si>
  <si>
    <t>آزمایش و تحلیل فنی</t>
  </si>
  <si>
    <t>رتکو</t>
  </si>
  <si>
    <t>تکین کو</t>
  </si>
  <si>
    <t>غمارگ</t>
  </si>
  <si>
    <t>مارگارین</t>
  </si>
  <si>
    <t>پردیس</t>
  </si>
  <si>
    <t>سر. پردیس</t>
  </si>
  <si>
    <t>لسرما</t>
  </si>
  <si>
    <t>سرماآفرین</t>
  </si>
  <si>
    <t>ماشین‌آلات‌کشاورزی و باغبانی</t>
  </si>
  <si>
    <t>تکشا</t>
  </si>
  <si>
    <t>خدمات کشاورزی</t>
  </si>
  <si>
    <t>دسبحا</t>
  </si>
  <si>
    <t>دارو سبحان</t>
  </si>
  <si>
    <t>زدشت</t>
  </si>
  <si>
    <t>کشت و صنعت دشت خرمدره</t>
  </si>
  <si>
    <t>سهگمت</t>
  </si>
  <si>
    <t>سیمان هگمتان</t>
  </si>
  <si>
    <t>تکمبا</t>
  </si>
  <si>
    <t>کمباین سازی</t>
  </si>
  <si>
    <t>کهمدا</t>
  </si>
  <si>
    <t>شیشه همدان</t>
  </si>
  <si>
    <t>وکار</t>
  </si>
  <si>
    <t>لبوتان</t>
  </si>
  <si>
    <t>صنعتی بوتان</t>
  </si>
  <si>
    <t>ملت</t>
  </si>
  <si>
    <t>بیمه ملت</t>
  </si>
  <si>
    <t>داسوه</t>
  </si>
  <si>
    <t>دارو اسوه</t>
  </si>
  <si>
    <t>شفا</t>
  </si>
  <si>
    <t>سر. شفا دارو</t>
  </si>
  <si>
    <t>کساپا</t>
  </si>
  <si>
    <t>سایپا شیشه</t>
  </si>
  <si>
    <t>غشصفا</t>
  </si>
  <si>
    <t>پگاه اصفهان</t>
  </si>
  <si>
    <t>ثشاهد</t>
  </si>
  <si>
    <t>سر. شاهد</t>
  </si>
  <si>
    <t>لامپ و تجهیزات روشنایی</t>
  </si>
  <si>
    <t>بشهاب</t>
  </si>
  <si>
    <t>لامپ پارس شهاب</t>
  </si>
  <si>
    <t>خکار</t>
  </si>
  <si>
    <t>ایرکا پارت صنعت</t>
  </si>
  <si>
    <t>پتایر</t>
  </si>
  <si>
    <t>ایران تایر</t>
  </si>
  <si>
    <t>وپارس</t>
  </si>
  <si>
    <t>خعمرا</t>
  </si>
  <si>
    <t>توسعه و عمران شهرستان نائین</t>
  </si>
  <si>
    <t>دالبر</t>
  </si>
  <si>
    <t>البرزدارو</t>
  </si>
  <si>
    <t>ساراب</t>
  </si>
  <si>
    <t>سیمان داراب</t>
  </si>
  <si>
    <t>تولید تخته چند لا و سایر تخته ها</t>
  </si>
  <si>
    <t>محصولات چوبی</t>
  </si>
  <si>
    <t>چفیبر</t>
  </si>
  <si>
    <t>فیبر ایران</t>
  </si>
  <si>
    <t>سفار</t>
  </si>
  <si>
    <t>سیمان فارس</t>
  </si>
  <si>
    <t>اتکای</t>
  </si>
  <si>
    <t>بیمه اتکائی ایرانیان</t>
  </si>
  <si>
    <t>خاور</t>
  </si>
  <si>
    <t>ایران خودرو دیزل</t>
  </si>
  <si>
    <t>کفرآور</t>
  </si>
  <si>
    <t>فرآورده های سیمان شرق</t>
  </si>
  <si>
    <t>خرینگ</t>
  </si>
  <si>
    <t>رینگ سازی مشهد</t>
  </si>
  <si>
    <t>شگل</t>
  </si>
  <si>
    <t>گلتاش</t>
  </si>
  <si>
    <t>فزرین</t>
  </si>
  <si>
    <t>زرین معدن آسیا</t>
  </si>
  <si>
    <t>وبرق</t>
  </si>
  <si>
    <t>سر. کارکنان صنعت برق زنجان و قزوین</t>
  </si>
  <si>
    <t>ونیکی</t>
  </si>
  <si>
    <t>سر. ملی</t>
  </si>
  <si>
    <t>فجام</t>
  </si>
  <si>
    <t>جام دارو</t>
  </si>
  <si>
    <t>وصنعت</t>
  </si>
  <si>
    <t>سر. توسعه صنعت و تجارت</t>
  </si>
  <si>
    <t>وسینا</t>
  </si>
  <si>
    <t>حسیر</t>
  </si>
  <si>
    <t>ریل سیر کوثر</t>
  </si>
  <si>
    <t>دروز</t>
  </si>
  <si>
    <t>روز دارو</t>
  </si>
  <si>
    <t>کساوه</t>
  </si>
  <si>
    <t>کاشی سینا</t>
  </si>
  <si>
    <t>خرده فروشی انواع مواد غذایی</t>
  </si>
  <si>
    <t>افق</t>
  </si>
  <si>
    <t>فروشگاه های افق کوروش</t>
  </si>
  <si>
    <t>فسازان</t>
  </si>
  <si>
    <t>غلتک سازان سپاهان</t>
  </si>
  <si>
    <t>چدن</t>
  </si>
  <si>
    <t>چدن سازان</t>
  </si>
  <si>
    <t>ساخت فرآورده های نفتی تصفیه شده</t>
  </si>
  <si>
    <t>شپاس</t>
  </si>
  <si>
    <t>نفت پاسارگاد</t>
  </si>
  <si>
    <t>شنفت</t>
  </si>
  <si>
    <t>نفت پارس</t>
  </si>
  <si>
    <t>پلاسک</t>
  </si>
  <si>
    <t>پلاسکوکار سایپا</t>
  </si>
  <si>
    <t>خفناور</t>
  </si>
  <si>
    <t>صنعتی روان فن آور</t>
  </si>
  <si>
    <t>فباهنر</t>
  </si>
  <si>
    <t>مس باهنر</t>
  </si>
  <si>
    <t>حبندر</t>
  </si>
  <si>
    <t>خط دریا بندر</t>
  </si>
  <si>
    <t>تمحرکه</t>
  </si>
  <si>
    <t>ماشین سازی نیرو محرکه</t>
  </si>
  <si>
    <t>خفولا</t>
  </si>
  <si>
    <t>خدمات فنی فولاد یزد</t>
  </si>
  <si>
    <t>وتوسم</t>
  </si>
  <si>
    <t>سر. توسعه ملی</t>
  </si>
  <si>
    <t>کصدف</t>
  </si>
  <si>
    <t>کاشی صدف سرام استقلال آباده</t>
  </si>
  <si>
    <t>خنصیر</t>
  </si>
  <si>
    <t>نصیر ماشین</t>
  </si>
  <si>
    <t>دتولید</t>
  </si>
  <si>
    <t>داروسازی تولید دارو</t>
  </si>
  <si>
    <t>ماشین آلات استخراج و ساختمان</t>
  </si>
  <si>
    <t>تپکو</t>
  </si>
  <si>
    <t>هپکو</t>
  </si>
  <si>
    <t>وپست</t>
  </si>
  <si>
    <t>خوساز</t>
  </si>
  <si>
    <t>محورسازان</t>
  </si>
  <si>
    <t>کرازی</t>
  </si>
  <si>
    <t>شیشه دارویی رازی</t>
  </si>
  <si>
    <t>درازک</t>
  </si>
  <si>
    <t>دارو رازک</t>
  </si>
  <si>
    <t>وسالت</t>
  </si>
  <si>
    <t>بانک قرض الحسنه رسالت</t>
  </si>
  <si>
    <t>وآفری</t>
  </si>
  <si>
    <t>بیمه کارآفرین</t>
  </si>
  <si>
    <t>نبورس</t>
  </si>
  <si>
    <t>نهادهای مالی بورس اوراق بهادار</t>
  </si>
  <si>
    <t>سصفها</t>
  </si>
  <si>
    <t>سیمان اصفهان</t>
  </si>
  <si>
    <t>شمواد</t>
  </si>
  <si>
    <t>شاملا</t>
  </si>
  <si>
    <t>معدنی املاح ایران</t>
  </si>
  <si>
    <t>غگلپا</t>
  </si>
  <si>
    <t>شیر پاستوریزه پگاه گلپایگان</t>
  </si>
  <si>
    <t>ساروج</t>
  </si>
  <si>
    <t>ساروج بوشهر</t>
  </si>
  <si>
    <t>آبین</t>
  </si>
  <si>
    <t>کشت و صنعت آبشیرین</t>
  </si>
  <si>
    <t>بتک</t>
  </si>
  <si>
    <t>کابل تک</t>
  </si>
  <si>
    <t>وملل</t>
  </si>
  <si>
    <t>استخراج سنگ و ماسه و خاک رس</t>
  </si>
  <si>
    <t>استخراج سایر معادن</t>
  </si>
  <si>
    <t>کماسه</t>
  </si>
  <si>
    <t>تامین ماسه</t>
  </si>
  <si>
    <t>قمرو</t>
  </si>
  <si>
    <t>قند مرودشت</t>
  </si>
  <si>
    <t>قشرین</t>
  </si>
  <si>
    <t>قند شیرین خراسان</t>
  </si>
  <si>
    <t>وتعاون</t>
  </si>
  <si>
    <t>بیمه تعاون</t>
  </si>
  <si>
    <t>وگستر</t>
  </si>
  <si>
    <t>گسترش سرمایه گذاری ایرانیان</t>
  </si>
  <si>
    <t>پخش</t>
  </si>
  <si>
    <t>پخش البرز</t>
  </si>
  <si>
    <t>وجامی</t>
  </si>
  <si>
    <t>سر. جامی</t>
  </si>
  <si>
    <t>وسرمد</t>
  </si>
  <si>
    <t>بیمه سرمد</t>
  </si>
  <si>
    <t>کپارس</t>
  </si>
  <si>
    <t>کاشی پارس</t>
  </si>
  <si>
    <t>خمحرکه</t>
  </si>
  <si>
    <t>نیرو محرکه</t>
  </si>
  <si>
    <t>غشهد</t>
  </si>
  <si>
    <t>شهد ایران</t>
  </si>
  <si>
    <t>نطرین</t>
  </si>
  <si>
    <t>عطرین نخ قم</t>
  </si>
  <si>
    <t>وپترو</t>
  </si>
  <si>
    <t>سر. پتروشیمی</t>
  </si>
  <si>
    <t>زبینا</t>
  </si>
  <si>
    <t>کشاورزی و دامپروری بینالود</t>
  </si>
  <si>
    <t>غیوان</t>
  </si>
  <si>
    <t>کیوان</t>
  </si>
  <si>
    <t>وتوصا</t>
  </si>
  <si>
    <t>سر. توسعه صنعتی ایران</t>
  </si>
  <si>
    <t>خپویش</t>
  </si>
  <si>
    <t>سازه پویش</t>
  </si>
  <si>
    <t>عمده فروشی تجهیزات و قطعات الکترونیک</t>
  </si>
  <si>
    <t>عمده فروشی</t>
  </si>
  <si>
    <t>تاپکیش</t>
  </si>
  <si>
    <t>تجارت الکترونیک پارسیان کیش</t>
  </si>
  <si>
    <t>پارسیان</t>
  </si>
  <si>
    <t>بیمه پارسیان</t>
  </si>
  <si>
    <t>کخاک</t>
  </si>
  <si>
    <t>خاک چینی ایران</t>
  </si>
  <si>
    <t>آریان</t>
  </si>
  <si>
    <t>سر. پارس آریان</t>
  </si>
  <si>
    <t>وتوکا</t>
  </si>
  <si>
    <t>سر. توکا فولاد</t>
  </si>
  <si>
    <t>زمگسا</t>
  </si>
  <si>
    <t>مگسال</t>
  </si>
  <si>
    <t>فنورد</t>
  </si>
  <si>
    <t>نورد قطعات فولادی</t>
  </si>
  <si>
    <t>پاکشو</t>
  </si>
  <si>
    <t>گروه صنعتی پاکشو</t>
  </si>
  <si>
    <t>پرورش حیوانات</t>
  </si>
  <si>
    <t>سیمرغ</t>
  </si>
  <si>
    <t>کاذر</t>
  </si>
  <si>
    <t>فرآورده های نسوز آذر</t>
  </si>
  <si>
    <t>بپاس</t>
  </si>
  <si>
    <t>بیمه پاسارگاد</t>
  </si>
  <si>
    <t>زنگان</t>
  </si>
  <si>
    <t>صنعت روی زنگان</t>
  </si>
  <si>
    <t>کبافق</t>
  </si>
  <si>
    <t>معادن بافق</t>
  </si>
  <si>
    <t>خزر</t>
  </si>
  <si>
    <t>فنرسازی زر</t>
  </si>
  <si>
    <t>دانا</t>
  </si>
  <si>
    <t>بیمه دانا</t>
  </si>
  <si>
    <t>ما</t>
  </si>
  <si>
    <t>بیمه ما</t>
  </si>
  <si>
    <t>تایرا</t>
  </si>
  <si>
    <t>تراکتورسازی</t>
  </si>
  <si>
    <t>دکیمی</t>
  </si>
  <si>
    <t>کیمیدارو</t>
  </si>
  <si>
    <t>وپخش</t>
  </si>
  <si>
    <t>داروپخش</t>
  </si>
  <si>
    <t>اکالا</t>
  </si>
  <si>
    <t>کارگزاران بورس کالای ایران</t>
  </si>
  <si>
    <t>مداران</t>
  </si>
  <si>
    <t>داده پردازی ایران</t>
  </si>
  <si>
    <t>دزهراوی</t>
  </si>
  <si>
    <t>دارو زهراوی</t>
  </si>
  <si>
    <t>ساذری</t>
  </si>
  <si>
    <t>آذریت</t>
  </si>
  <si>
    <t>شسینا</t>
  </si>
  <si>
    <t>شیمیایی سینا</t>
  </si>
  <si>
    <t>تولید رایانه و تجهیزات جانبی</t>
  </si>
  <si>
    <t>محصولات کامپیوتری الکترونیکی و نوری</t>
  </si>
  <si>
    <t>مادیرا</t>
  </si>
  <si>
    <t>صنایع ماشینهای اداری ایران</t>
  </si>
  <si>
    <t>والبر</t>
  </si>
  <si>
    <t>سر. البرز</t>
  </si>
  <si>
    <t>ولغدر</t>
  </si>
  <si>
    <t>لیزینگ خودرو غدیر</t>
  </si>
  <si>
    <t>دیران</t>
  </si>
  <si>
    <t>ایران دارو</t>
  </si>
  <si>
    <t>بنیرو</t>
  </si>
  <si>
    <t>نیروترانس</t>
  </si>
  <si>
    <t>پلاست</t>
  </si>
  <si>
    <t>پلاستیران</t>
  </si>
  <si>
    <t>زشریف</t>
  </si>
  <si>
    <t>کشت و صنعت شریف آباد</t>
  </si>
  <si>
    <t>اعتلا</t>
  </si>
  <si>
    <t>سر. اعتلاء البرز</t>
  </si>
  <si>
    <t>بکاب</t>
  </si>
  <si>
    <t>جوشکاب یزد</t>
  </si>
  <si>
    <t>خمحور</t>
  </si>
  <si>
    <t>محورخودرو</t>
  </si>
  <si>
    <t>خودکفا</t>
  </si>
  <si>
    <t>خودکفایی آزادگان</t>
  </si>
  <si>
    <t>البرز</t>
  </si>
  <si>
    <t>بیمه البرز</t>
  </si>
  <si>
    <t>تپمپی</t>
  </si>
  <si>
    <t>پمپ ایران</t>
  </si>
  <si>
    <t>سمتاز</t>
  </si>
  <si>
    <t>سیمان ممتازان کرمان</t>
  </si>
  <si>
    <t>دکوثر</t>
  </si>
  <si>
    <t>داروسازی کوثر</t>
  </si>
  <si>
    <t>زگلدشت</t>
  </si>
  <si>
    <t>کشت و دام گلدشت نمونه اصفهان</t>
  </si>
  <si>
    <t>خگستر</t>
  </si>
  <si>
    <t>سر. ایران خودرو</t>
  </si>
  <si>
    <t>غاذر</t>
  </si>
  <si>
    <t>کشت و صنعت پیاذر</t>
  </si>
  <si>
    <t>ولملت</t>
  </si>
  <si>
    <t>واسپاری ملت</t>
  </si>
  <si>
    <t>وثوق</t>
  </si>
  <si>
    <t>سر. وثوق امین</t>
  </si>
  <si>
    <t>وساخت</t>
  </si>
  <si>
    <t>سر. ساختمان ایران</t>
  </si>
  <si>
    <t>ثرود</t>
  </si>
  <si>
    <t>سر. مسکن زاینده رود</t>
  </si>
  <si>
    <t>غپآذر</t>
  </si>
  <si>
    <t>پگاه آذربایجان شرقی</t>
  </si>
  <si>
    <t>وآداک</t>
  </si>
  <si>
    <t>صنعت و تجارت آداک</t>
  </si>
  <si>
    <t>دلقما</t>
  </si>
  <si>
    <t>دارو لقمان</t>
  </si>
  <si>
    <t>غصینو</t>
  </si>
  <si>
    <t>صنعتی مینو (خرمدره)</t>
  </si>
  <si>
    <t>تکالا</t>
  </si>
  <si>
    <t>تولیدکنندگان بورس کالای ایران</t>
  </si>
  <si>
    <t>کاسپین</t>
  </si>
  <si>
    <t>کاسپین تامین</t>
  </si>
  <si>
    <t>خلنت</t>
  </si>
  <si>
    <t>لنت ترمز</t>
  </si>
  <si>
    <t>ختور</t>
  </si>
  <si>
    <t>رادیاتور ایران</t>
  </si>
  <si>
    <t>توریل</t>
  </si>
  <si>
    <t>توکا ریل</t>
  </si>
  <si>
    <t>کمرجان</t>
  </si>
  <si>
    <t>مرجان کار</t>
  </si>
  <si>
    <t>سبزوا</t>
  </si>
  <si>
    <t>سیمان لار سبزوار</t>
  </si>
  <si>
    <t>کسرا</t>
  </si>
  <si>
    <t>سرامیک اردکان</t>
  </si>
  <si>
    <t>وسدید</t>
  </si>
  <si>
    <t>گروه صنعتی سدید</t>
  </si>
  <si>
    <t xml:space="preserve">معیار </t>
  </si>
  <si>
    <t>سر. معیار صنعت پارس</t>
  </si>
  <si>
    <t>کرمان</t>
  </si>
  <si>
    <t>سر. توسعه و عمران استان کرمان</t>
  </si>
  <si>
    <t>جو و مااشعیر</t>
  </si>
  <si>
    <t>غبهنوش</t>
  </si>
  <si>
    <t>بهنوش</t>
  </si>
  <si>
    <t>کمنگنز</t>
  </si>
  <si>
    <t>معادن منگنز ایران</t>
  </si>
  <si>
    <t>دابور</t>
  </si>
  <si>
    <t>دارو ابوریحان</t>
  </si>
  <si>
    <t>سرود</t>
  </si>
  <si>
    <t>سیمان شاهرود</t>
  </si>
  <si>
    <t>دسانکو</t>
  </si>
  <si>
    <t>سبحان آنکولوژی</t>
  </si>
  <si>
    <t>ختراک</t>
  </si>
  <si>
    <t>ریخته گری تراکتور</t>
  </si>
  <si>
    <t>دارو</t>
  </si>
  <si>
    <t>کارخانجات داروپخش</t>
  </si>
  <si>
    <t>زپارس</t>
  </si>
  <si>
    <t>کشت و صنعت و دامپروری پارس</t>
  </si>
  <si>
    <t>ثنوسا</t>
  </si>
  <si>
    <t>نوسازی و ساختمان تهران</t>
  </si>
  <si>
    <t>دی</t>
  </si>
  <si>
    <t>خکمک</t>
  </si>
  <si>
    <t>کمک فنر ایندامین</t>
  </si>
  <si>
    <t>وآذر</t>
  </si>
  <si>
    <t>سر. توسعه آذربایجان</t>
  </si>
  <si>
    <t>کبورس</t>
  </si>
  <si>
    <t>کارگزاران بورس اوراق بهادار</t>
  </si>
  <si>
    <t>وبهمن</t>
  </si>
  <si>
    <t>سر. بهمن</t>
  </si>
  <si>
    <t>نوشابه و آب معدنی</t>
  </si>
  <si>
    <t>غدیس</t>
  </si>
  <si>
    <t>پاکدیس</t>
  </si>
  <si>
    <t>دبالک</t>
  </si>
  <si>
    <t>البرز بالک</t>
  </si>
  <si>
    <t>اتکام</t>
  </si>
  <si>
    <t>بیمه اتکائی امین</t>
  </si>
  <si>
    <t>زشگزا</t>
  </si>
  <si>
    <t>شیر و گوشت زاگرس شهرکرد</t>
  </si>
  <si>
    <t>حخزر</t>
  </si>
  <si>
    <t>کشتیرانی دریای خزر</t>
  </si>
  <si>
    <t>ختوقا</t>
  </si>
  <si>
    <t>قطعات اتومبیل</t>
  </si>
  <si>
    <t>فمراد</t>
  </si>
  <si>
    <t>آلومراد</t>
  </si>
  <si>
    <t>وهور</t>
  </si>
  <si>
    <t>مدیریت انرژی امید تابان هور</t>
  </si>
  <si>
    <t>کپشیر</t>
  </si>
  <si>
    <t>پشم شیشه ایران</t>
  </si>
  <si>
    <t>کحافظ</t>
  </si>
  <si>
    <t>کاشی حافظ</t>
  </si>
  <si>
    <t>دتماد</t>
  </si>
  <si>
    <t>مواد داروپخش</t>
  </si>
  <si>
    <t>بالبر</t>
  </si>
  <si>
    <t>کابل البرز</t>
  </si>
  <si>
    <t>کگاز</t>
  </si>
  <si>
    <t>شیشه و گاز</t>
  </si>
  <si>
    <t>فسرب</t>
  </si>
  <si>
    <t>ملی سرب و روی</t>
  </si>
  <si>
    <t>بمپنا</t>
  </si>
  <si>
    <t>تولید برق عسلویه مپنا</t>
  </si>
  <si>
    <t>چکاوه</t>
  </si>
  <si>
    <t>کاغذ سازی کاوه</t>
  </si>
  <si>
    <t>دلر</t>
  </si>
  <si>
    <t>دارو اکسیر</t>
  </si>
  <si>
    <t>غمینو</t>
  </si>
  <si>
    <t>صنایع غذایی مینو شرق</t>
  </si>
  <si>
    <t>نکالا</t>
  </si>
  <si>
    <t>نهادهای مالی بورس کالای ایران</t>
  </si>
  <si>
    <t>بیشترین بازدهی طی شش ماه گذشته %</t>
  </si>
  <si>
    <t>١٩شرکت طی شش ماه گذشته تا پنج درصد ارزش سهام آنها افزایش یافته است</t>
  </si>
  <si>
    <t xml:space="preserve">30شرکت طی شش ماه گذشته ارزش سهام آنها کاهش داشته است </t>
  </si>
  <si>
    <t xml:space="preserve">١٨٠شرکت طی شش ماه گذشته بین ۵٠ تا ١٠٠ درصد ارزش سهام آنها افزایش یافته است </t>
  </si>
  <si>
    <t> ١٧٧شرکت طی شش ماه گذشته بیش از صد در صد ارزش سهام آنها افزایش یافته است</t>
  </si>
  <si>
    <t xml:space="preserve">باید سه نوع نگاه به بورس داشت ، کوتاه مدت ، میان مدت (شش ماهه ) و بلند مدت </t>
  </si>
  <si>
    <t xml:space="preserve">نگاه شش ماهه به بورس آموزگاری های بسیار دارد و برای فهم آنچه در بورس می گذرد بسیار موثر است </t>
  </si>
  <si>
    <t>تراز بانک مرکزی آمریکا شاخصی است که نشان می دهد سیاست های پولی آمریکا انقباضی است یا انبساطی</t>
  </si>
  <si>
    <t xml:space="preserve">اگر روند تراز صعودی باشد سیاست های پولی بانک مرکزی انبساطی است </t>
  </si>
  <si>
    <t>وقتی از برج 9 سال 2008 بر اساس این جدول تراز صعودی شد قیمت نفت با کمی فاصله روند افزایشی به خود گرفت</t>
  </si>
  <si>
    <t>علت افزایش قیمت نفت از بشکه ای 35 دلار به 105 دلار در سال 2014 افزایش تراز بانک مرکزی از 1200میلیارد دلار به 4500 میلیارد دلار بود</t>
  </si>
  <si>
    <t>علت سقوط قیمت نفت از بشکه ای 105 دلار به 35 دلار در سال 2015 متوقف شدن سیاست انبساطی بانک مرکزی آمریکا بود</t>
  </si>
  <si>
    <t>هر چند صادرات نفت به شدت کاهش یافته اما نود در صد صادرات غیر نفتی ایران در عمل انرژی محور است و آگاهی از قیمت نفت در تحلیل شرکت های صادرات محور بورس نقش تعیین کننده دارد</t>
  </si>
  <si>
    <t>بورس سه رقیب جدی دارد اگر سرمایه سرگردان به سمت مسکن حرکت کند سرمایه کمتری به سمت بورس حرکت خواهد کرد</t>
  </si>
  <si>
    <t>آگاهی از تعداد معاملات مسکن گواه میزان حرکت سرمایه های سرگردان به سمت بخش مسکن است</t>
  </si>
  <si>
    <t>اگر سرمایه ها به سمت دلار و طلا حرکت کند استقبال کمتری از بورس انجام می شود</t>
  </si>
  <si>
    <t>چک های رمزدار حجم معاملات کلان کشور را به میزان زیادی نشان می دهد</t>
  </si>
  <si>
    <t>حجم چک های رمزدار و مقایسه آن با سال های قبل سطح انتظارات تورمی را نشان می دهد</t>
  </si>
  <si>
    <t>حجم چک های رمزدار در شهریور 98 معادل سال 1395 است و با لحاظ کردن نرخ دلار گواه یک سوم شدن حجم معاملات  کلان است</t>
  </si>
  <si>
    <t>سطح انتظارات تورمی اگر رو به افول باشد شاخص خوبی برای رونق بورس نیست</t>
  </si>
  <si>
    <t>سال1365 : 22هزار</t>
  </si>
  <si>
    <t>سال1371 : 28هزار</t>
  </si>
  <si>
    <t>سال1377 : 43هزار</t>
  </si>
  <si>
    <t>سال1389 : 103هزار</t>
  </si>
  <si>
    <t>سال1390 : 118هزار</t>
  </si>
  <si>
    <t>سال1391 : 127هزار</t>
  </si>
  <si>
    <t>سال1392 : 105هزار</t>
  </si>
  <si>
    <t>سال1393 : 114هزار</t>
  </si>
  <si>
    <t>سال1394 : 83هزار</t>
  </si>
  <si>
    <t>سال1395 : 63هزار</t>
  </si>
  <si>
    <t>سال1396 : 53هزار</t>
  </si>
  <si>
    <t>سال1397 : 59هزار</t>
  </si>
  <si>
    <t>شهریور98 : 25هزار</t>
  </si>
  <si>
    <t>مهر98 : 28هزار</t>
  </si>
  <si>
    <t>سال1384 : 106هزارتومان</t>
  </si>
  <si>
    <t>سال1385 : 144هزارتومان</t>
  </si>
  <si>
    <t>سال1386 : 172هزارتومان</t>
  </si>
  <si>
    <t>سال1388 : 270هزارتومان</t>
  </si>
  <si>
    <t>سال1387 : 205هزار تومان</t>
  </si>
  <si>
    <t>سال1389 : 383هزارتومان</t>
  </si>
  <si>
    <t>سال1390 : 900هزارتومان</t>
  </si>
  <si>
    <t>سال91 : 1.352 میلیون تومان</t>
  </si>
  <si>
    <r>
      <t>١٦</t>
    </r>
    <r>
      <rPr>
        <b/>
        <sz val="14"/>
        <color rgb="FF222222"/>
        <rFont val="Arial"/>
        <family val="2"/>
      </rPr>
      <t> </t>
    </r>
    <r>
      <rPr>
        <b/>
        <sz val="14"/>
        <color rgb="FF222222"/>
        <rFont val="B Nazanin"/>
        <charset val="178"/>
      </rPr>
      <t xml:space="preserve">ارديبهشت ٩٨: پنج ميليون و پنجاه هزار تومان  آغاز تحریم </t>
    </r>
  </si>
  <si>
    <t>سکه شاخصی است که قیمت انس طلا در بازار جهانی و قیمت دلار در داخل را منعکس می کند و آگاهی از روند نوسان آن در شناسایی حرکت سرمایه های سوداگر به سمت بورس موثر است</t>
  </si>
  <si>
    <t xml:space="preserve"> شصت و سه شرکت طی شش ماه گذشته بین ۵ تا ٢٠ درصد ارزش سهام آنها افزایش یافته است </t>
  </si>
  <si>
    <t xml:space="preserve">صد و هفتاد و سه  شرکت طی شش ماه گذشته بین ٢٠ تا ۵٠ درصد ارزش سهام آنها افزایش یافته است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</si>
</sst>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_-"/>
    <numFmt numFmtId="165" formatCode="&quot;ريال&quot;\ #,##0.00_-"/>
    <numFmt numFmtId="166" formatCode="0.0%"/>
    <numFmt numFmtId="167" formatCode="yyyy\-mm\-dd"/>
  </numFmts>
  <fonts count="120">
    <font>
      <sz val="11"/>
      <color indexed="8"/>
      <name val="Calibri"/>
      <family val="2"/>
      <charset val="178"/>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b/>
      <sz val="18"/>
      <color theme="3"/>
      <name val="Cambria"/>
      <family val="2"/>
      <charset val="178"/>
      <scheme val="major"/>
    </font>
    <font>
      <b/>
      <sz val="15"/>
      <color theme="3"/>
      <name val="Calibri"/>
      <family val="2"/>
      <charset val="178"/>
      <scheme val="minor"/>
    </font>
    <font>
      <b/>
      <sz val="13"/>
      <color theme="3"/>
      <name val="Calibri"/>
      <family val="2"/>
      <charset val="178"/>
      <scheme val="minor"/>
    </font>
    <font>
      <b/>
      <sz val="11"/>
      <color theme="3"/>
      <name val="Calibri"/>
      <family val="2"/>
      <charset val="178"/>
      <scheme val="minor"/>
    </font>
    <font>
      <sz val="11"/>
      <color rgb="FF006100"/>
      <name val="Calibri"/>
      <family val="2"/>
      <charset val="178"/>
      <scheme val="minor"/>
    </font>
    <font>
      <sz val="11"/>
      <color rgb="FF9C0006"/>
      <name val="Calibri"/>
      <family val="2"/>
      <charset val="178"/>
      <scheme val="minor"/>
    </font>
    <font>
      <sz val="11"/>
      <color rgb="FF9C6500"/>
      <name val="Calibri"/>
      <family val="2"/>
      <charset val="178"/>
      <scheme val="minor"/>
    </font>
    <font>
      <sz val="11"/>
      <color rgb="FF3F3F76"/>
      <name val="Calibri"/>
      <family val="2"/>
      <charset val="178"/>
      <scheme val="minor"/>
    </font>
    <font>
      <b/>
      <sz val="11"/>
      <color rgb="FF3F3F3F"/>
      <name val="Calibri"/>
      <family val="2"/>
      <charset val="178"/>
      <scheme val="minor"/>
    </font>
    <font>
      <b/>
      <sz val="11"/>
      <color rgb="FFFA7D00"/>
      <name val="Calibri"/>
      <family val="2"/>
      <charset val="178"/>
      <scheme val="minor"/>
    </font>
    <font>
      <sz val="11"/>
      <color rgb="FFFA7D00"/>
      <name val="Calibri"/>
      <family val="2"/>
      <charset val="178"/>
      <scheme val="minor"/>
    </font>
    <font>
      <b/>
      <sz val="11"/>
      <color theme="0"/>
      <name val="Calibri"/>
      <family val="2"/>
      <charset val="178"/>
      <scheme val="minor"/>
    </font>
    <font>
      <sz val="11"/>
      <color rgb="FFFF0000"/>
      <name val="Calibri"/>
      <family val="2"/>
      <charset val="178"/>
      <scheme val="minor"/>
    </font>
    <font>
      <i/>
      <sz val="11"/>
      <color rgb="FF7F7F7F"/>
      <name val="Calibri"/>
      <family val="2"/>
      <charset val="178"/>
      <scheme val="minor"/>
    </font>
    <font>
      <b/>
      <sz val="11"/>
      <color theme="1"/>
      <name val="Calibri"/>
      <family val="2"/>
      <charset val="178"/>
      <scheme val="minor"/>
    </font>
    <font>
      <sz val="11"/>
      <color theme="0"/>
      <name val="Calibri"/>
      <family val="2"/>
      <charset val="178"/>
      <scheme val="minor"/>
    </font>
    <font>
      <sz val="8.25"/>
      <color indexed="8"/>
      <name val="Tahoma"/>
      <family val="2"/>
    </font>
    <font>
      <sz val="11"/>
      <color indexed="8"/>
      <name val="Calibri"/>
      <family val="2"/>
      <charset val="178"/>
    </font>
    <font>
      <b/>
      <sz val="8.25"/>
      <color indexed="8"/>
      <name val="Tahoma"/>
      <family val="2"/>
    </font>
    <font>
      <b/>
      <sz val="8.25"/>
      <color rgb="FFFF0000"/>
      <name val="Tahoma"/>
      <family val="2"/>
    </font>
    <font>
      <b/>
      <sz val="8"/>
      <color indexed="8"/>
      <name val="Tahoma"/>
      <family val="2"/>
    </font>
    <font>
      <b/>
      <sz val="9"/>
      <color indexed="8"/>
      <name val="Tahoma"/>
      <family val="2"/>
    </font>
    <font>
      <b/>
      <sz val="14"/>
      <color indexed="8"/>
      <name val="Tahoma"/>
      <family val="2"/>
    </font>
    <font>
      <b/>
      <sz val="16"/>
      <color indexed="8"/>
      <name val="Tahoma"/>
      <family val="2"/>
    </font>
    <font>
      <b/>
      <sz val="10"/>
      <color indexed="8"/>
      <name val="Calibri"/>
      <family val="2"/>
    </font>
    <font>
      <b/>
      <sz val="8"/>
      <color rgb="FFFF0000"/>
      <name val="Tahoma"/>
      <family val="2"/>
    </font>
    <font>
      <b/>
      <sz val="8"/>
      <color rgb="FFFF0000"/>
      <name val="Calibri"/>
      <family val="2"/>
    </font>
    <font>
      <sz val="8"/>
      <color rgb="FFFF0000"/>
      <name val="Tahoma"/>
      <family val="2"/>
    </font>
    <font>
      <sz val="8"/>
      <color rgb="FFFF0000"/>
      <name val="Calibri"/>
      <family val="2"/>
      <charset val="178"/>
    </font>
    <font>
      <sz val="8.25"/>
      <name val="Tahoma"/>
      <family val="2"/>
    </font>
    <font>
      <b/>
      <sz val="8.25"/>
      <name val="Tahoma"/>
      <family val="2"/>
    </font>
    <font>
      <sz val="8"/>
      <color indexed="8"/>
      <name val="Calibri"/>
      <family val="2"/>
      <charset val="178"/>
    </font>
    <font>
      <b/>
      <sz val="10"/>
      <color rgb="FFFF0000"/>
      <name val="Calibri"/>
      <family val="2"/>
    </font>
    <font>
      <b/>
      <sz val="18"/>
      <name val="Calibri"/>
      <family val="2"/>
    </font>
    <font>
      <b/>
      <sz val="14"/>
      <color indexed="8"/>
      <name val="Calibri"/>
      <family val="2"/>
    </font>
    <font>
      <b/>
      <sz val="26"/>
      <color rgb="FFFF0000"/>
      <name val="Calibri"/>
      <family val="2"/>
    </font>
    <font>
      <b/>
      <sz val="9"/>
      <name val="Calibri"/>
      <family val="2"/>
    </font>
    <font>
      <b/>
      <sz val="14"/>
      <color rgb="FFFF0000"/>
      <name val="Calibri"/>
      <family val="2"/>
    </font>
    <font>
      <b/>
      <sz val="11"/>
      <color indexed="8"/>
      <name val="Calibri"/>
      <family val="2"/>
    </font>
    <font>
      <b/>
      <sz val="11"/>
      <name val="Calibri"/>
      <family val="2"/>
    </font>
    <font>
      <b/>
      <sz val="11"/>
      <name val=".ArabicUIText-Regular"/>
    </font>
    <font>
      <b/>
      <sz val="11"/>
      <name val=".SFUIText"/>
    </font>
    <font>
      <b/>
      <sz val="11"/>
      <color rgb="FFFF0000"/>
      <name val=".SFUIText"/>
    </font>
    <font>
      <b/>
      <sz val="11"/>
      <color rgb="FFFF0000"/>
      <name val=".ArabicUIText-Regular"/>
    </font>
    <font>
      <b/>
      <sz val="11"/>
      <color rgb="FFFF0000"/>
      <name val=".ArabicUIText-Regular"/>
      <charset val="178"/>
    </font>
    <font>
      <b/>
      <sz val="11"/>
      <color rgb="FFFF0000"/>
      <name val="Calibri"/>
      <family val="2"/>
    </font>
    <font>
      <b/>
      <sz val="18"/>
      <color indexed="8"/>
      <name val="Calibri"/>
      <family val="2"/>
    </font>
    <font>
      <b/>
      <sz val="12"/>
      <color indexed="8"/>
      <name val="Calibri"/>
      <family val="2"/>
    </font>
    <font>
      <b/>
      <sz val="18"/>
      <color rgb="FFFF0000"/>
      <name val="Calibri"/>
      <family val="2"/>
    </font>
    <font>
      <b/>
      <sz val="20"/>
      <color rgb="FFFF0000"/>
      <name val="Calibri"/>
      <family val="2"/>
    </font>
    <font>
      <b/>
      <sz val="11"/>
      <color indexed="10"/>
      <name val="Calibri"/>
      <family val="2"/>
    </font>
    <font>
      <b/>
      <sz val="9"/>
      <color indexed="8"/>
      <name val="Calibri"/>
      <family val="2"/>
    </font>
    <font>
      <b/>
      <sz val="20"/>
      <name val="Calibri"/>
      <family val="2"/>
    </font>
    <font>
      <b/>
      <sz val="26"/>
      <color indexed="53"/>
      <name val="Calibri"/>
      <family val="2"/>
    </font>
    <font>
      <b/>
      <sz val="14"/>
      <name val="Calibri"/>
      <family val="2"/>
    </font>
    <font>
      <b/>
      <sz val="20"/>
      <color rgb="FFFF0000"/>
      <name val=".ArabicUIText-Regular"/>
    </font>
    <font>
      <b/>
      <sz val="11"/>
      <color rgb="FF454545"/>
      <name val=".ArabicUIText-Regular"/>
    </font>
    <font>
      <b/>
      <sz val="11"/>
      <color rgb="FF454545"/>
      <name val=".SFUIText"/>
    </font>
    <font>
      <b/>
      <sz val="16"/>
      <color rgb="FFFF0000"/>
      <name val="Tahoma"/>
      <family val="2"/>
    </font>
    <font>
      <sz val="8.25"/>
      <color indexed="8"/>
      <name val="Tahoma"/>
      <family val="2"/>
    </font>
    <font>
      <b/>
      <sz val="14"/>
      <color rgb="FFFF0000"/>
      <name val="Tahoma"/>
      <family val="2"/>
    </font>
    <font>
      <sz val="14"/>
      <color indexed="63"/>
      <name val=".ArabicUIText-Regular"/>
    </font>
    <font>
      <sz val="14"/>
      <color indexed="63"/>
      <name val=".SFUIText"/>
    </font>
    <font>
      <b/>
      <sz val="20"/>
      <color indexed="10"/>
      <name val=".ArabicUIText-Regular"/>
    </font>
    <font>
      <b/>
      <sz val="20"/>
      <color indexed="10"/>
      <name val=".SFUIText"/>
    </font>
    <font>
      <b/>
      <sz val="11"/>
      <color indexed="63"/>
      <name val=".ArabicUIText-Regular"/>
    </font>
    <font>
      <b/>
      <sz val="11"/>
      <color indexed="63"/>
      <name val=".SFUIText"/>
    </font>
    <font>
      <b/>
      <sz val="10"/>
      <color indexed="63"/>
      <name val=".ArabicUIText-Regular"/>
    </font>
    <font>
      <b/>
      <sz val="10"/>
      <color indexed="63"/>
      <name val=".SFUIText"/>
    </font>
    <font>
      <b/>
      <sz val="14"/>
      <color indexed="63"/>
      <name val=".ArabicUIText-Regular"/>
      <charset val="178"/>
    </font>
    <font>
      <b/>
      <sz val="16"/>
      <color indexed="63"/>
      <name val=".ArabicUIText-Regular"/>
    </font>
    <font>
      <b/>
      <sz val="16"/>
      <color indexed="63"/>
      <name val=".SFUIText"/>
    </font>
    <font>
      <b/>
      <sz val="16"/>
      <color indexed="10"/>
      <name val=".ArabicUIText-Regular"/>
    </font>
    <font>
      <b/>
      <sz val="16"/>
      <color indexed="10"/>
      <name val=".SFUIText"/>
    </font>
    <font>
      <b/>
      <sz val="12"/>
      <color indexed="63"/>
      <name val=".ArabicUIText-Regular"/>
    </font>
    <font>
      <b/>
      <sz val="12"/>
      <color indexed="63"/>
      <name val=".SFUIText"/>
    </font>
    <font>
      <b/>
      <sz val="14"/>
      <color indexed="10"/>
      <name val=".ArabicUIText-Regular"/>
    </font>
    <font>
      <b/>
      <sz val="14"/>
      <color indexed="10"/>
      <name val=".SFUIText"/>
    </font>
    <font>
      <b/>
      <sz val="18"/>
      <color indexed="63"/>
      <name val=".ArabicUIText-Regular"/>
    </font>
    <font>
      <b/>
      <sz val="18"/>
      <color indexed="63"/>
      <name val=".SFUIText"/>
    </font>
    <font>
      <b/>
      <sz val="22"/>
      <color indexed="8"/>
      <name val="Tahoma"/>
      <family val="2"/>
    </font>
    <font>
      <b/>
      <sz val="8"/>
      <name val="Tahoma"/>
      <family val="2"/>
    </font>
    <font>
      <b/>
      <sz val="10"/>
      <name val="Tahoma"/>
      <family val="2"/>
    </font>
    <font>
      <b/>
      <sz val="12"/>
      <name val="Tahoma"/>
      <family val="2"/>
    </font>
    <font>
      <b/>
      <sz val="10"/>
      <color indexed="8"/>
      <name val="Tahoma"/>
      <family val="2"/>
    </font>
    <font>
      <b/>
      <sz val="12"/>
      <color rgb="FFFF0000"/>
      <name val="Tahoma"/>
      <family val="2"/>
    </font>
    <font>
      <sz val="8"/>
      <color indexed="8"/>
      <name val="Tahoma"/>
      <family val="2"/>
    </font>
    <font>
      <b/>
      <sz val="11"/>
      <name val="Tahoma"/>
      <family val="2"/>
    </font>
    <font>
      <b/>
      <sz val="11"/>
      <color rgb="FFFF0000"/>
      <name val="Tahoma"/>
      <family val="2"/>
    </font>
    <font>
      <sz val="8.25"/>
      <color rgb="FFFF0000"/>
      <name val="Tahoma"/>
      <family val="2"/>
    </font>
    <font>
      <sz val="8"/>
      <name val="Tahoma"/>
      <family val="2"/>
    </font>
    <font>
      <sz val="11"/>
      <color rgb="FFFF0000"/>
      <name val="Calibri"/>
      <family val="2"/>
      <charset val="178"/>
    </font>
    <font>
      <b/>
      <sz val="12"/>
      <color indexed="8"/>
      <name val="Tahoma"/>
      <family val="2"/>
    </font>
    <font>
      <b/>
      <sz val="8"/>
      <color indexed="8"/>
      <name val="Calibri"/>
      <family val="2"/>
      <charset val="178"/>
    </font>
    <font>
      <b/>
      <sz val="10"/>
      <color rgb="FFFF0000"/>
      <name val="Tahoma"/>
      <family val="2"/>
    </font>
    <font>
      <b/>
      <sz val="11"/>
      <color indexed="8"/>
      <name val="Tahoma"/>
      <family val="2"/>
    </font>
    <font>
      <b/>
      <sz val="36"/>
      <color rgb="FFFF0000"/>
      <name val="Calibri"/>
      <family val="2"/>
    </font>
    <font>
      <b/>
      <sz val="24"/>
      <color rgb="FFFF0000"/>
      <name val="Calibri"/>
      <family val="2"/>
    </font>
    <font>
      <b/>
      <sz val="20"/>
      <color rgb="FFFF0000"/>
      <name val="Tahoma"/>
      <family val="2"/>
    </font>
    <font>
      <b/>
      <sz val="12"/>
      <color rgb="FF222222"/>
      <name val="B Nazanin"/>
      <charset val="178"/>
    </font>
    <font>
      <b/>
      <sz val="12"/>
      <color rgb="FF222222"/>
      <name val="Arial"/>
      <family val="2"/>
    </font>
    <font>
      <b/>
      <sz val="14"/>
      <color rgb="FF222222"/>
      <name val="B Nazanin"/>
      <charset val="178"/>
    </font>
    <font>
      <b/>
      <sz val="16"/>
      <name val="B Nazanin"/>
      <charset val="178"/>
    </font>
    <font>
      <b/>
      <sz val="14"/>
      <color rgb="FF222222"/>
      <name val="Arial"/>
      <family val="2"/>
    </font>
    <font>
      <b/>
      <sz val="24"/>
      <color rgb="FF222222"/>
      <name val="B Nazanin"/>
      <charset val="178"/>
    </font>
    <font>
      <b/>
      <sz val="24"/>
      <color rgb="FF222222"/>
      <name val="Arial"/>
      <family val="2"/>
    </font>
    <font>
      <b/>
      <sz val="24"/>
      <color indexed="8"/>
      <name val="Calibri"/>
      <family val="2"/>
    </font>
    <font>
      <sz val="12"/>
      <color theme="1"/>
      <name val="Calibri"/>
      <family val="2"/>
      <scheme val="minor"/>
    </font>
    <font>
      <sz val="26"/>
      <color theme="1"/>
      <name val="Calibri"/>
      <family val="2"/>
      <scheme val="minor"/>
    </font>
    <font>
      <b/>
      <sz val="26"/>
      <color theme="1"/>
      <name val="Calibri"/>
      <family val="2"/>
      <scheme val="minor"/>
    </font>
    <font>
      <sz val="26"/>
      <color rgb="FFFF0000"/>
      <name val="Calibri"/>
      <family val="2"/>
      <scheme val="minor"/>
    </font>
    <font>
      <b/>
      <sz val="26"/>
      <name val="Calibri"/>
      <family val="2"/>
      <scheme val="minor"/>
    </font>
    <font>
      <b/>
      <sz val="16"/>
      <color theme="1"/>
      <name val="Calibri"/>
      <family val="2"/>
      <scheme val="minor"/>
    </font>
    <font>
      <b/>
      <sz val="48"/>
      <color rgb="FFFF0000"/>
      <name val="Calibri"/>
      <family val="2"/>
      <scheme val="minor"/>
    </font>
    <font>
      <b/>
      <sz val="22"/>
      <color rgb="FFFF0000"/>
      <name val="Calibri"/>
      <family val="2"/>
    </font>
  </fonts>
  <fills count="5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6"/>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DDD9C4"/>
        <bgColor indexed="64"/>
      </patternFill>
    </fill>
    <fill>
      <patternFill patternType="solid">
        <fgColor rgb="FFBFBFBF"/>
        <bgColor indexed="64"/>
      </patternFill>
    </fill>
    <fill>
      <patternFill patternType="solid">
        <fgColor theme="0" tint="-0.14999847407452621"/>
        <bgColor indexed="64"/>
      </patternFill>
    </fill>
    <fill>
      <patternFill patternType="solid">
        <fgColor rgb="FFDCE6F1"/>
        <bgColor indexed="64"/>
      </patternFill>
    </fill>
    <fill>
      <patternFill patternType="solid">
        <fgColor rgb="FFE4DFEC"/>
        <bgColor indexed="64"/>
      </patternFill>
    </fill>
    <fill>
      <patternFill patternType="solid">
        <fgColor rgb="FF76933C"/>
        <bgColor indexed="64"/>
      </patternFill>
    </fill>
    <fill>
      <patternFill patternType="solid">
        <fgColor rgb="FF9BBB59"/>
        <bgColor indexed="64"/>
      </patternFill>
    </fill>
    <fill>
      <patternFill patternType="solid">
        <fgColor rgb="FFE26B0A"/>
        <bgColor indexed="64"/>
      </patternFill>
    </fill>
    <fill>
      <patternFill patternType="solid">
        <fgColor rgb="FFC4D79B"/>
        <bgColor indexed="64"/>
      </patternFill>
    </fill>
    <fill>
      <patternFill patternType="solid">
        <fgColor theme="9"/>
        <bgColor indexed="64"/>
      </patternFill>
    </fill>
    <fill>
      <patternFill patternType="solid">
        <fgColor rgb="FFFF0000"/>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2"/>
        <bgColor indexed="64"/>
      </patternFill>
    </fill>
    <fill>
      <patternFill patternType="solid">
        <fgColor theme="6" tint="-0.249977111117893"/>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56">
    <xf numFmtId="0" fontId="0"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9" fontId="22" fillId="0" borderId="0" applyFont="0" applyFill="0" applyBorder="0" applyAlignment="0" applyProtection="0"/>
    <xf numFmtId="0" fontId="3" fillId="0" borderId="0"/>
    <xf numFmtId="0" fontId="22" fillId="0" borderId="0"/>
    <xf numFmtId="0" fontId="3" fillId="0" borderId="0"/>
    <xf numFmtId="0" fontId="22" fillId="0" borderId="0"/>
    <xf numFmtId="0" fontId="22" fillId="0" borderId="0"/>
    <xf numFmtId="0" fontId="3" fillId="0" borderId="0"/>
    <xf numFmtId="0" fontId="22" fillId="0" borderId="0"/>
    <xf numFmtId="0" fontId="3" fillId="0" borderId="0"/>
    <xf numFmtId="9" fontId="22" fillId="0" borderId="0" applyFont="0" applyFill="0" applyBorder="0" applyAlignment="0" applyProtection="0"/>
    <xf numFmtId="0" fontId="2" fillId="0" borderId="0"/>
    <xf numFmtId="9" fontId="2" fillId="0" borderId="0" applyFont="0" applyFill="0" applyBorder="0" applyAlignment="0" applyProtection="0"/>
    <xf numFmtId="0" fontId="112" fillId="0" borderId="0"/>
    <xf numFmtId="0" fontId="1" fillId="0" borderId="0"/>
  </cellStyleXfs>
  <cellXfs count="239">
    <xf numFmtId="0" fontId="0" fillId="0" borderId="0" xfId="0"/>
    <xf numFmtId="3" fontId="21" fillId="0" borderId="0" xfId="0" applyNumberFormat="1" applyFont="1" applyFill="1" applyBorder="1" applyAlignment="1" applyProtection="1">
      <alignment horizontal="center" vertical="center"/>
    </xf>
    <xf numFmtId="3" fontId="21" fillId="0" borderId="0" xfId="0" applyNumberFormat="1" applyFont="1" applyFill="1" applyBorder="1" applyAlignment="1" applyProtection="1">
      <alignment horizontal="center" vertical="center" wrapText="1"/>
    </xf>
    <xf numFmtId="3" fontId="23" fillId="0" borderId="0" xfId="0" applyNumberFormat="1" applyFont="1" applyFill="1" applyBorder="1" applyAlignment="1" applyProtection="1">
      <alignment horizontal="center" vertical="center"/>
    </xf>
    <xf numFmtId="0" fontId="29" fillId="0" borderId="0" xfId="0" applyFont="1" applyAlignment="1">
      <alignment horizontal="center" vertical="center"/>
    </xf>
    <xf numFmtId="4" fontId="34" fillId="0" borderId="0" xfId="0" applyNumberFormat="1" applyFont="1" applyFill="1" applyBorder="1" applyAlignment="1" applyProtection="1">
      <alignment horizontal="center" vertical="center" wrapText="1"/>
    </xf>
    <xf numFmtId="0" fontId="36" fillId="0" borderId="0" xfId="0" applyFont="1" applyAlignment="1">
      <alignment horizontal="center" vertical="center"/>
    </xf>
    <xf numFmtId="0" fontId="37" fillId="0" borderId="0" xfId="0" applyFont="1" applyAlignment="1">
      <alignment horizontal="center" vertical="center" wrapText="1"/>
    </xf>
    <xf numFmtId="3" fontId="23" fillId="0" borderId="10" xfId="0" applyNumberFormat="1" applyFont="1" applyFill="1" applyBorder="1" applyAlignment="1" applyProtection="1">
      <alignment horizontal="center" vertical="center" wrapText="1"/>
    </xf>
    <xf numFmtId="0" fontId="37" fillId="0" borderId="10" xfId="0" applyFont="1" applyBorder="1" applyAlignment="1">
      <alignment horizontal="center" vertical="center" wrapText="1"/>
    </xf>
    <xf numFmtId="0" fontId="36" fillId="0" borderId="10" xfId="0" applyFont="1" applyBorder="1" applyAlignment="1">
      <alignment horizontal="center" vertical="center"/>
    </xf>
    <xf numFmtId="4" fontId="34" fillId="0" borderId="10" xfId="0" applyNumberFormat="1" applyFont="1" applyFill="1" applyBorder="1" applyAlignment="1" applyProtection="1">
      <alignment horizontal="center" vertical="center" wrapText="1"/>
    </xf>
    <xf numFmtId="0" fontId="29" fillId="33" borderId="10" xfId="0" applyFont="1" applyFill="1" applyBorder="1" applyAlignment="1">
      <alignment horizontal="center" vertical="center" wrapText="1"/>
    </xf>
    <xf numFmtId="0" fontId="29" fillId="35" borderId="10" xfId="0" applyFont="1" applyFill="1" applyBorder="1" applyAlignment="1">
      <alignment horizontal="center" vertical="center" wrapText="1"/>
    </xf>
    <xf numFmtId="0" fontId="29" fillId="37" borderId="10" xfId="0" applyFont="1" applyFill="1" applyBorder="1" applyAlignment="1">
      <alignment horizontal="center" vertical="center" wrapText="1"/>
    </xf>
    <xf numFmtId="0" fontId="29" fillId="34" borderId="10" xfId="0" applyFont="1" applyFill="1" applyBorder="1" applyAlignment="1">
      <alignment horizontal="center" vertical="center" wrapText="1"/>
    </xf>
    <xf numFmtId="0" fontId="29" fillId="38" borderId="10" xfId="0" applyFont="1" applyFill="1" applyBorder="1" applyAlignment="1">
      <alignment horizontal="center" vertical="center" wrapText="1"/>
    </xf>
    <xf numFmtId="0" fontId="29" fillId="39" borderId="10" xfId="0" applyFont="1" applyFill="1" applyBorder="1" applyAlignment="1">
      <alignment horizontal="center" vertical="center" wrapText="1"/>
    </xf>
    <xf numFmtId="0" fontId="29" fillId="40" borderId="10" xfId="0" applyFont="1" applyFill="1" applyBorder="1" applyAlignment="1">
      <alignment horizontal="center" vertical="center" wrapText="1"/>
    </xf>
    <xf numFmtId="0" fontId="36" fillId="0" borderId="10" xfId="0" applyFont="1" applyBorder="1" applyAlignment="1">
      <alignment horizontal="center" vertical="center" wrapText="1"/>
    </xf>
    <xf numFmtId="0" fontId="29" fillId="36" borderId="10" xfId="0" applyFont="1" applyFill="1" applyBorder="1" applyAlignment="1">
      <alignment horizontal="center" vertical="center" wrapText="1"/>
    </xf>
    <xf numFmtId="3" fontId="24" fillId="0" borderId="10" xfId="0" applyNumberFormat="1" applyFont="1" applyFill="1" applyBorder="1" applyAlignment="1" applyProtection="1">
      <alignment horizontal="center" vertical="center" wrapText="1"/>
    </xf>
    <xf numFmtId="0" fontId="29" fillId="0" borderId="10" xfId="0" applyFont="1" applyBorder="1" applyAlignment="1">
      <alignment horizontal="center" vertical="center" wrapText="1"/>
    </xf>
    <xf numFmtId="3" fontId="21" fillId="0" borderId="10" xfId="0" applyNumberFormat="1" applyFont="1" applyFill="1" applyBorder="1" applyAlignment="1" applyProtection="1">
      <alignment horizontal="center" vertical="center"/>
    </xf>
    <xf numFmtId="3" fontId="21" fillId="0" borderId="10" xfId="0" applyNumberFormat="1" applyFont="1" applyFill="1" applyBorder="1" applyAlignment="1" applyProtection="1">
      <alignment horizontal="center" vertical="center" wrapText="1"/>
    </xf>
    <xf numFmtId="3" fontId="26" fillId="0" borderId="10" xfId="0" applyNumberFormat="1" applyFont="1" applyFill="1" applyBorder="1" applyAlignment="1" applyProtection="1">
      <alignment horizontal="center" vertical="center" wrapText="1"/>
    </xf>
    <xf numFmtId="3" fontId="27" fillId="0" borderId="10" xfId="0" applyNumberFormat="1" applyFont="1" applyFill="1" applyBorder="1" applyAlignment="1" applyProtection="1">
      <alignment horizontal="center" vertical="center" wrapText="1"/>
    </xf>
    <xf numFmtId="3" fontId="28" fillId="33" borderId="10" xfId="0" applyNumberFormat="1" applyFont="1" applyFill="1" applyBorder="1" applyAlignment="1" applyProtection="1">
      <alignment horizontal="center" vertical="center" wrapText="1"/>
    </xf>
    <xf numFmtId="0" fontId="0" fillId="0" borderId="10" xfId="0" applyBorder="1" applyAlignment="1">
      <alignment wrapText="1"/>
    </xf>
    <xf numFmtId="3" fontId="23" fillId="0" borderId="10" xfId="0" applyNumberFormat="1" applyFont="1" applyFill="1" applyBorder="1" applyAlignment="1" applyProtection="1">
      <alignment horizontal="center" vertical="center"/>
    </xf>
    <xf numFmtId="3" fontId="37" fillId="0" borderId="10" xfId="0" applyNumberFormat="1" applyFont="1" applyBorder="1" applyAlignment="1">
      <alignment horizontal="center" vertical="center" wrapText="1"/>
    </xf>
    <xf numFmtId="3" fontId="34" fillId="0" borderId="10" xfId="0" applyNumberFormat="1" applyFont="1" applyFill="1" applyBorder="1" applyAlignment="1" applyProtection="1">
      <alignment horizontal="center" vertical="center" wrapText="1"/>
    </xf>
    <xf numFmtId="9" fontId="29" fillId="0" borderId="10" xfId="42" applyFont="1" applyBorder="1" applyAlignment="1">
      <alignment horizontal="center" vertical="center"/>
    </xf>
    <xf numFmtId="3" fontId="25" fillId="0" borderId="10" xfId="0" applyNumberFormat="1" applyFont="1" applyFill="1" applyBorder="1" applyAlignment="1" applyProtection="1">
      <alignment horizontal="center" vertical="center"/>
    </xf>
    <xf numFmtId="0" fontId="0" fillId="0" borderId="10" xfId="0" applyBorder="1"/>
    <xf numFmtId="4" fontId="35" fillId="41" borderId="10" xfId="0" applyNumberFormat="1" applyFont="1" applyFill="1" applyBorder="1" applyAlignment="1" applyProtection="1">
      <alignment horizontal="center" vertical="center" wrapText="1"/>
    </xf>
    <xf numFmtId="3" fontId="23" fillId="36" borderId="10" xfId="0" applyNumberFormat="1" applyFont="1" applyFill="1" applyBorder="1" applyAlignment="1" applyProtection="1">
      <alignment horizontal="center" vertical="center" wrapText="1"/>
    </xf>
    <xf numFmtId="0" fontId="38" fillId="0" borderId="10" xfId="0" applyFont="1" applyBorder="1" applyAlignment="1">
      <alignment horizontal="center" vertical="center" wrapText="1"/>
    </xf>
    <xf numFmtId="164" fontId="39" fillId="33" borderId="10" xfId="0" applyNumberFormat="1" applyFont="1" applyFill="1" applyBorder="1" applyAlignment="1">
      <alignment horizontal="center" vertical="center" wrapText="1"/>
    </xf>
    <xf numFmtId="0" fontId="41" fillId="0" borderId="10" xfId="0" applyFont="1" applyBorder="1" applyAlignment="1">
      <alignment horizontal="center" vertical="center" wrapText="1"/>
    </xf>
    <xf numFmtId="164" fontId="42" fillId="0" borderId="10" xfId="0" applyNumberFormat="1" applyFont="1" applyBorder="1" applyAlignment="1">
      <alignment horizontal="center" vertical="center" wrapText="1"/>
    </xf>
    <xf numFmtId="0" fontId="43" fillId="0" borderId="10" xfId="0" applyFont="1" applyBorder="1" applyAlignment="1">
      <alignment horizontal="center" vertical="center" wrapText="1"/>
    </xf>
    <xf numFmtId="0" fontId="44" fillId="42" borderId="10" xfId="0" applyFont="1" applyFill="1" applyBorder="1" applyAlignment="1">
      <alignment horizontal="center" vertical="center" wrapText="1"/>
    </xf>
    <xf numFmtId="164" fontId="43" fillId="0" borderId="10" xfId="0" applyNumberFormat="1" applyFont="1" applyBorder="1" applyAlignment="1">
      <alignment horizontal="center" vertical="center" wrapText="1"/>
    </xf>
    <xf numFmtId="0" fontId="44"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3" fillId="0" borderId="0" xfId="0" applyFont="1" applyAlignment="1">
      <alignment horizontal="center" vertical="center" wrapText="1"/>
    </xf>
    <xf numFmtId="164" fontId="43" fillId="0" borderId="0" xfId="0" applyNumberFormat="1" applyFont="1" applyAlignment="1">
      <alignment horizontal="center" vertical="center" wrapText="1"/>
    </xf>
    <xf numFmtId="165" fontId="43" fillId="0" borderId="0" xfId="0" applyNumberFormat="1" applyFont="1" applyAlignment="1">
      <alignment horizontal="center" vertical="center" wrapText="1"/>
    </xf>
    <xf numFmtId="0" fontId="44" fillId="43" borderId="10" xfId="0" applyFont="1" applyFill="1" applyBorder="1" applyAlignment="1">
      <alignment horizontal="center" vertical="center" wrapText="1"/>
    </xf>
    <xf numFmtId="0" fontId="50" fillId="0" borderId="10" xfId="0" applyFont="1" applyBorder="1" applyAlignment="1">
      <alignment horizontal="center" vertical="center" wrapText="1"/>
    </xf>
    <xf numFmtId="164" fontId="50" fillId="0" borderId="10" xfId="0" applyNumberFormat="1" applyFont="1" applyBorder="1" applyAlignment="1">
      <alignment horizontal="center" vertical="center" wrapText="1"/>
    </xf>
    <xf numFmtId="0" fontId="44" fillId="0" borderId="10" xfId="0" applyFont="1" applyFill="1" applyBorder="1" applyAlignment="1">
      <alignment horizontal="center" vertical="center" wrapText="1"/>
    </xf>
    <xf numFmtId="164" fontId="43" fillId="0" borderId="10" xfId="0" applyNumberFormat="1" applyFont="1" applyFill="1" applyBorder="1" applyAlignment="1">
      <alignment horizontal="center" vertical="center" wrapText="1"/>
    </xf>
    <xf numFmtId="0" fontId="44" fillId="44" borderId="10" xfId="0" applyFont="1" applyFill="1" applyBorder="1" applyAlignment="1">
      <alignment horizontal="center" vertical="center" wrapText="1"/>
    </xf>
    <xf numFmtId="0" fontId="52" fillId="0" borderId="10" xfId="0" applyFont="1" applyBorder="1" applyAlignment="1">
      <alignment horizontal="center" vertical="center" wrapText="1"/>
    </xf>
    <xf numFmtId="0" fontId="52" fillId="0" borderId="0" xfId="0" applyFont="1" applyAlignment="1">
      <alignment horizontal="center" vertical="center" wrapText="1"/>
    </xf>
    <xf numFmtId="0" fontId="54" fillId="33" borderId="10" xfId="44" applyFont="1" applyFill="1" applyBorder="1" applyAlignment="1">
      <alignment horizontal="center" vertical="center" wrapText="1"/>
    </xf>
    <xf numFmtId="0" fontId="22" fillId="0" borderId="0" xfId="44" applyNumberFormat="1" applyFont="1" applyFill="1" applyBorder="1" applyAlignment="1" applyProtection="1"/>
    <xf numFmtId="0" fontId="50" fillId="0" borderId="10" xfId="44" applyFont="1" applyFill="1" applyBorder="1" applyAlignment="1">
      <alignment horizontal="center" vertical="center" wrapText="1"/>
    </xf>
    <xf numFmtId="0" fontId="43" fillId="0" borderId="10" xfId="44" applyFont="1" applyFill="1" applyBorder="1" applyAlignment="1">
      <alignment horizontal="center" vertical="center" wrapText="1"/>
    </xf>
    <xf numFmtId="0" fontId="29" fillId="0" borderId="10" xfId="44" applyFont="1" applyFill="1" applyBorder="1" applyAlignment="1">
      <alignment horizontal="center" vertical="center" wrapText="1"/>
    </xf>
    <xf numFmtId="0" fontId="51" fillId="33" borderId="10" xfId="47" applyFont="1" applyFill="1" applyBorder="1" applyAlignment="1">
      <alignment horizontal="center" vertical="center" wrapText="1"/>
    </xf>
    <xf numFmtId="0" fontId="22" fillId="0" borderId="0" xfId="47" applyNumberFormat="1" applyFont="1" applyFill="1" applyBorder="1" applyAlignment="1" applyProtection="1"/>
    <xf numFmtId="0" fontId="43" fillId="0" borderId="10" xfId="47" applyFont="1" applyFill="1" applyBorder="1" applyAlignment="1">
      <alignment horizontal="center" vertical="center" wrapText="1"/>
    </xf>
    <xf numFmtId="0" fontId="29" fillId="45" borderId="10" xfId="47" applyFont="1" applyFill="1" applyBorder="1" applyAlignment="1">
      <alignment horizontal="center" vertical="center" wrapText="1"/>
    </xf>
    <xf numFmtId="0" fontId="56" fillId="46" borderId="10" xfId="47" applyFont="1" applyFill="1" applyBorder="1" applyAlignment="1">
      <alignment horizontal="center" vertical="center" wrapText="1"/>
    </xf>
    <xf numFmtId="0" fontId="29" fillId="0" borderId="10" xfId="47" applyFont="1" applyFill="1" applyBorder="1" applyAlignment="1">
      <alignment horizontal="center" vertical="center" wrapText="1"/>
    </xf>
    <xf numFmtId="0" fontId="57" fillId="47" borderId="10" xfId="47" applyFont="1" applyFill="1" applyBorder="1" applyAlignment="1">
      <alignment horizontal="center" vertical="center" wrapText="1"/>
    </xf>
    <xf numFmtId="3" fontId="23" fillId="48" borderId="10" xfId="0" applyNumberFormat="1" applyFont="1" applyFill="1" applyBorder="1" applyAlignment="1" applyProtection="1">
      <alignment horizontal="center" vertical="center" wrapText="1"/>
    </xf>
    <xf numFmtId="0" fontId="51" fillId="49" borderId="10" xfId="47" applyFont="1" applyFill="1" applyBorder="1" applyAlignment="1">
      <alignment horizontal="center" vertical="center" wrapText="1"/>
    </xf>
    <xf numFmtId="3" fontId="23" fillId="34" borderId="10" xfId="0" applyNumberFormat="1" applyFont="1" applyFill="1" applyBorder="1" applyAlignment="1" applyProtection="1">
      <alignment horizontal="center" vertical="center" wrapText="1"/>
    </xf>
    <xf numFmtId="0" fontId="58" fillId="33" borderId="10" xfId="47" applyFont="1" applyFill="1" applyBorder="1" applyAlignment="1">
      <alignment horizontal="center" vertical="center" wrapText="1"/>
    </xf>
    <xf numFmtId="0" fontId="43" fillId="0" borderId="0" xfId="47" applyFont="1" applyFill="1" applyAlignment="1">
      <alignment horizontal="center" vertical="center" wrapText="1"/>
    </xf>
    <xf numFmtId="0" fontId="50" fillId="33" borderId="0" xfId="47" applyFont="1" applyFill="1" applyAlignment="1">
      <alignment horizontal="center" vertical="center" wrapText="1"/>
    </xf>
    <xf numFmtId="0" fontId="59" fillId="33" borderId="10" xfId="47" applyFont="1" applyFill="1" applyBorder="1" applyAlignment="1">
      <alignment horizontal="center" vertical="center" wrapText="1"/>
    </xf>
    <xf numFmtId="0" fontId="55" fillId="33" borderId="10" xfId="47" applyFont="1" applyFill="1" applyBorder="1" applyAlignment="1">
      <alignment horizontal="center" vertical="center" wrapText="1"/>
    </xf>
    <xf numFmtId="0" fontId="43" fillId="33" borderId="10" xfId="47" applyFont="1" applyFill="1" applyBorder="1" applyAlignment="1">
      <alignment horizontal="center" vertical="center" wrapText="1"/>
    </xf>
    <xf numFmtId="0" fontId="50" fillId="33" borderId="10" xfId="47"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22" fillId="0" borderId="0" xfId="46" applyNumberFormat="1" applyFont="1" applyFill="1" applyBorder="1" applyAlignment="1" applyProtection="1"/>
    <xf numFmtId="0" fontId="61" fillId="0" borderId="10" xfId="0" applyFont="1" applyBorder="1" applyAlignment="1">
      <alignment horizontal="center" vertical="center" wrapText="1"/>
    </xf>
    <xf numFmtId="0" fontId="62" fillId="0" borderId="10" xfId="0" applyFont="1" applyBorder="1" applyAlignment="1">
      <alignment horizontal="center" vertical="center" wrapText="1"/>
    </xf>
    <xf numFmtId="0" fontId="37" fillId="0" borderId="0" xfId="46" applyNumberFormat="1" applyFont="1" applyFill="1" applyBorder="1" applyAlignment="1" applyProtection="1">
      <alignment horizontal="center" vertical="center" wrapText="1"/>
    </xf>
    <xf numFmtId="0" fontId="29" fillId="0" borderId="0" xfId="46" applyNumberFormat="1" applyFont="1" applyFill="1" applyBorder="1" applyAlignment="1" applyProtection="1">
      <alignment horizontal="center" vertical="center" wrapText="1"/>
    </xf>
    <xf numFmtId="4" fontId="63" fillId="0" borderId="10" xfId="49" applyNumberFormat="1" applyFont="1" applyFill="1" applyBorder="1" applyAlignment="1" applyProtection="1">
      <alignment horizontal="center" vertical="center" wrapText="1"/>
    </xf>
    <xf numFmtId="3" fontId="64" fillId="0" borderId="0" xfId="0" applyNumberFormat="1" applyFont="1" applyFill="1" applyBorder="1" applyAlignment="1" applyProtection="1">
      <alignment horizontal="center" vertical="center"/>
    </xf>
    <xf numFmtId="4" fontId="64" fillId="0" borderId="0" xfId="49" applyNumberFormat="1" applyFont="1" applyFill="1" applyBorder="1" applyAlignment="1" applyProtection="1">
      <alignment horizontal="center" vertical="center"/>
    </xf>
    <xf numFmtId="0" fontId="22" fillId="0" borderId="0" xfId="49" applyNumberFormat="1" applyFont="1" applyFill="1" applyBorder="1" applyAlignment="1" applyProtection="1"/>
    <xf numFmtId="4" fontId="23" fillId="0" borderId="10" xfId="49" applyNumberFormat="1" applyFont="1" applyFill="1" applyBorder="1" applyAlignment="1" applyProtection="1">
      <alignment horizontal="center" vertical="center" wrapText="1"/>
    </xf>
    <xf numFmtId="4" fontId="65" fillId="0" borderId="10" xfId="49" applyNumberFormat="1" applyFont="1" applyFill="1" applyBorder="1" applyAlignment="1" applyProtection="1">
      <alignment horizontal="center" vertical="center" wrapText="1"/>
    </xf>
    <xf numFmtId="0" fontId="42" fillId="0" borderId="10" xfId="46" applyNumberFormat="1" applyFont="1" applyFill="1" applyBorder="1" applyAlignment="1" applyProtection="1">
      <alignment horizontal="center" vertical="center" wrapText="1"/>
    </xf>
    <xf numFmtId="0" fontId="43" fillId="0" borderId="10" xfId="46" applyNumberFormat="1" applyFont="1" applyFill="1" applyBorder="1" applyAlignment="1" applyProtection="1">
      <alignment horizontal="center" vertical="center" wrapText="1"/>
    </xf>
    <xf numFmtId="0" fontId="66" fillId="0" borderId="0" xfId="0" applyFont="1" applyAlignment="1">
      <alignment horizontal="center" vertical="center" wrapText="1"/>
    </xf>
    <xf numFmtId="0" fontId="68" fillId="33" borderId="10" xfId="0" applyFont="1" applyFill="1" applyBorder="1" applyAlignment="1">
      <alignment horizontal="center" vertical="center" wrapText="1"/>
    </xf>
    <xf numFmtId="0" fontId="70" fillId="0" borderId="10" xfId="0" applyFont="1" applyBorder="1" applyAlignment="1">
      <alignment horizontal="center" vertical="center" wrapText="1"/>
    </xf>
    <xf numFmtId="0" fontId="72" fillId="0" borderId="10" xfId="0" applyFont="1" applyBorder="1" applyAlignment="1">
      <alignment horizontal="center" vertical="center" wrapText="1"/>
    </xf>
    <xf numFmtId="0" fontId="60" fillId="33" borderId="10" xfId="46" applyFont="1" applyFill="1" applyBorder="1" applyAlignment="1">
      <alignment horizontal="center" vertical="center" wrapText="1"/>
    </xf>
    <xf numFmtId="0" fontId="74" fillId="0" borderId="10" xfId="46" applyFont="1" applyFill="1" applyBorder="1" applyAlignment="1">
      <alignment horizontal="center" vertical="center" wrapText="1"/>
    </xf>
    <xf numFmtId="0" fontId="75" fillId="0" borderId="10" xfId="0" applyFont="1" applyBorder="1" applyAlignment="1">
      <alignment horizontal="center" vertical="center" wrapText="1"/>
    </xf>
    <xf numFmtId="0" fontId="77" fillId="0" borderId="10" xfId="0" applyFont="1" applyBorder="1" applyAlignment="1">
      <alignment horizontal="center" vertical="center" wrapText="1"/>
    </xf>
    <xf numFmtId="0" fontId="79" fillId="0" borderId="10" xfId="0" applyFont="1" applyBorder="1" applyAlignment="1">
      <alignment horizontal="center" vertical="center" wrapText="1"/>
    </xf>
    <xf numFmtId="0" fontId="73" fillId="0" borderId="10" xfId="0" applyFont="1" applyBorder="1" applyAlignment="1">
      <alignment horizontal="center" vertical="center" wrapText="1"/>
    </xf>
    <xf numFmtId="0" fontId="71" fillId="0" borderId="10" xfId="0" applyFont="1" applyBorder="1" applyAlignment="1">
      <alignment horizontal="center" vertical="center" wrapText="1"/>
    </xf>
    <xf numFmtId="0" fontId="79" fillId="0" borderId="10" xfId="46" applyFont="1" applyFill="1" applyBorder="1" applyAlignment="1">
      <alignment horizontal="center" vertical="center" wrapText="1"/>
    </xf>
    <xf numFmtId="0" fontId="80" fillId="0" borderId="10" xfId="46" applyFont="1" applyFill="1" applyBorder="1" applyAlignment="1">
      <alignment horizontal="center" vertical="center" wrapText="1"/>
    </xf>
    <xf numFmtId="0" fontId="81" fillId="50" borderId="10" xfId="46" applyFont="1" applyFill="1" applyBorder="1" applyAlignment="1">
      <alignment horizontal="center" vertical="center" wrapText="1"/>
    </xf>
    <xf numFmtId="0" fontId="79" fillId="50" borderId="10" xfId="46" applyFont="1" applyFill="1" applyBorder="1" applyAlignment="1">
      <alignment horizontal="center" vertical="center" wrapText="1"/>
    </xf>
    <xf numFmtId="0" fontId="80" fillId="50" borderId="10" xfId="46" applyFont="1" applyFill="1" applyBorder="1" applyAlignment="1">
      <alignment horizontal="center" vertical="center" wrapText="1"/>
    </xf>
    <xf numFmtId="0" fontId="83" fillId="33" borderId="10" xfId="46" applyFont="1" applyFill="1" applyBorder="1" applyAlignment="1">
      <alignment horizontal="center" vertical="center" wrapText="1"/>
    </xf>
    <xf numFmtId="0" fontId="83" fillId="50" borderId="10" xfId="46" applyFont="1" applyFill="1" applyBorder="1" applyAlignment="1">
      <alignment horizontal="center" vertical="center" wrapText="1"/>
    </xf>
    <xf numFmtId="0" fontId="72" fillId="50" borderId="10" xfId="46" applyFont="1" applyFill="1" applyBorder="1" applyAlignment="1">
      <alignment horizontal="center" vertical="center" wrapText="1"/>
    </xf>
    <xf numFmtId="4" fontId="85" fillId="0" borderId="10" xfId="0" applyNumberFormat="1" applyFont="1" applyFill="1" applyBorder="1" applyAlignment="1" applyProtection="1">
      <alignment horizontal="center" vertical="center"/>
    </xf>
    <xf numFmtId="4" fontId="64" fillId="0" borderId="10" xfId="0" applyNumberFormat="1" applyFont="1" applyFill="1" applyBorder="1" applyAlignment="1" applyProtection="1">
      <alignment horizontal="center" vertical="center" wrapText="1"/>
    </xf>
    <xf numFmtId="4" fontId="26" fillId="51" borderId="10" xfId="0" applyNumberFormat="1" applyFont="1" applyFill="1" applyBorder="1" applyAlignment="1" applyProtection="1">
      <alignment horizontal="center" vertical="center" wrapText="1"/>
    </xf>
    <xf numFmtId="4" fontId="26" fillId="34" borderId="10" xfId="0" applyNumberFormat="1" applyFont="1" applyFill="1" applyBorder="1" applyAlignment="1" applyProtection="1">
      <alignment horizontal="center" vertical="center" wrapText="1"/>
    </xf>
    <xf numFmtId="3" fontId="86" fillId="33" borderId="10" xfId="0" applyNumberFormat="1" applyFont="1" applyFill="1" applyBorder="1" applyAlignment="1" applyProtection="1">
      <alignment horizontal="center" vertical="center" wrapText="1"/>
    </xf>
    <xf numFmtId="3" fontId="23" fillId="33" borderId="10" xfId="0" applyNumberFormat="1" applyFont="1" applyFill="1" applyBorder="1" applyAlignment="1" applyProtection="1">
      <alignment horizontal="center" vertical="center" wrapText="1"/>
    </xf>
    <xf numFmtId="3" fontId="87" fillId="33" borderId="10" xfId="0" applyNumberFormat="1" applyFont="1" applyFill="1" applyBorder="1" applyAlignment="1" applyProtection="1">
      <alignment horizontal="center" vertical="center" wrapText="1"/>
    </xf>
    <xf numFmtId="3" fontId="88" fillId="48" borderId="10" xfId="0" applyNumberFormat="1" applyFont="1" applyFill="1" applyBorder="1" applyAlignment="1" applyProtection="1">
      <alignment horizontal="center" vertical="center" wrapText="1"/>
    </xf>
    <xf numFmtId="3" fontId="89" fillId="52" borderId="10" xfId="0" applyNumberFormat="1" applyFont="1" applyFill="1" applyBorder="1" applyAlignment="1" applyProtection="1">
      <alignment horizontal="center" vertical="center" wrapText="1"/>
    </xf>
    <xf numFmtId="3" fontId="86" fillId="0" borderId="10" xfId="0" applyNumberFormat="1" applyFont="1" applyFill="1" applyBorder="1" applyAlignment="1" applyProtection="1">
      <alignment horizontal="center" vertical="center" wrapText="1"/>
    </xf>
    <xf numFmtId="3" fontId="25" fillId="0" borderId="10" xfId="0" applyNumberFormat="1" applyFont="1" applyFill="1" applyBorder="1" applyAlignment="1" applyProtection="1">
      <alignment horizontal="center" vertical="center" wrapText="1"/>
    </xf>
    <xf numFmtId="3" fontId="30" fillId="0" borderId="10" xfId="0" applyNumberFormat="1" applyFont="1" applyFill="1" applyBorder="1" applyAlignment="1" applyProtection="1">
      <alignment horizontal="center" vertical="center" wrapText="1"/>
    </xf>
    <xf numFmtId="3" fontId="90" fillId="0" borderId="10" xfId="0" applyNumberFormat="1" applyFont="1" applyFill="1" applyBorder="1" applyAlignment="1" applyProtection="1">
      <alignment horizontal="center" vertical="center" wrapText="1"/>
    </xf>
    <xf numFmtId="4" fontId="23" fillId="0" borderId="10" xfId="0" applyNumberFormat="1" applyFont="1" applyFill="1" applyBorder="1" applyAlignment="1" applyProtection="1">
      <alignment horizontal="center" vertical="center"/>
    </xf>
    <xf numFmtId="9" fontId="30" fillId="0" borderId="10" xfId="51" applyFont="1" applyFill="1" applyBorder="1" applyAlignment="1" applyProtection="1">
      <alignment horizontal="center" vertical="center" wrapText="1"/>
    </xf>
    <xf numFmtId="3" fontId="64" fillId="0" borderId="10" xfId="0" applyNumberFormat="1" applyFont="1" applyFill="1" applyBorder="1" applyAlignment="1" applyProtection="1">
      <alignment horizontal="center" vertical="center" wrapText="1"/>
    </xf>
    <xf numFmtId="3" fontId="35" fillId="0" borderId="10" xfId="0" applyNumberFormat="1" applyFont="1" applyFill="1" applyBorder="1" applyAlignment="1" applyProtection="1">
      <alignment horizontal="center" vertical="center" wrapText="1"/>
    </xf>
    <xf numFmtId="3" fontId="91" fillId="0" borderId="10" xfId="0" applyNumberFormat="1" applyFont="1" applyFill="1" applyBorder="1" applyAlignment="1" applyProtection="1">
      <alignment horizontal="center" vertical="center" wrapText="1"/>
    </xf>
    <xf numFmtId="3" fontId="32" fillId="0" borderId="10" xfId="0" applyNumberFormat="1" applyFont="1" applyFill="1" applyBorder="1" applyAlignment="1" applyProtection="1">
      <alignment horizontal="center" vertical="center" wrapText="1"/>
    </xf>
    <xf numFmtId="9" fontId="92" fillId="51" borderId="11" xfId="51" applyFont="1" applyFill="1" applyBorder="1" applyAlignment="1" applyProtection="1">
      <alignment horizontal="center" vertical="center" wrapText="1"/>
    </xf>
    <xf numFmtId="9" fontId="93" fillId="34" borderId="11" xfId="51" applyFont="1" applyFill="1" applyBorder="1" applyAlignment="1" applyProtection="1">
      <alignment horizontal="center" vertical="center" wrapText="1"/>
    </xf>
    <xf numFmtId="3" fontId="30" fillId="33" borderId="11" xfId="0" applyNumberFormat="1" applyFont="1" applyFill="1" applyBorder="1" applyAlignment="1" applyProtection="1">
      <alignment horizontal="center" vertical="center" wrapText="1"/>
    </xf>
    <xf numFmtId="3" fontId="94" fillId="33" borderId="11" xfId="0" applyNumberFormat="1" applyFont="1" applyFill="1" applyBorder="1" applyAlignment="1" applyProtection="1">
      <alignment horizontal="center" vertical="center" wrapText="1"/>
    </xf>
    <xf numFmtId="3" fontId="30" fillId="53" borderId="11" xfId="0" applyNumberFormat="1" applyFont="1" applyFill="1" applyBorder="1" applyAlignment="1" applyProtection="1">
      <alignment horizontal="center" vertical="center" wrapText="1"/>
    </xf>
    <xf numFmtId="3" fontId="95" fillId="52" borderId="11" xfId="0" applyNumberFormat="1" applyFont="1" applyFill="1" applyBorder="1" applyAlignment="1" applyProtection="1">
      <alignment horizontal="center" vertical="center" wrapText="1"/>
    </xf>
    <xf numFmtId="3" fontId="30" fillId="0" borderId="11" xfId="0" applyNumberFormat="1" applyFont="1" applyFill="1" applyBorder="1" applyAlignment="1" applyProtection="1">
      <alignment horizontal="center" vertical="center" wrapText="1"/>
    </xf>
    <xf numFmtId="3" fontId="32" fillId="0" borderId="11" xfId="0" applyNumberFormat="1" applyFont="1" applyFill="1" applyBorder="1" applyAlignment="1" applyProtection="1">
      <alignment horizontal="center" vertical="center" wrapText="1"/>
    </xf>
    <xf numFmtId="0" fontId="96" fillId="0" borderId="0" xfId="0" applyFont="1"/>
    <xf numFmtId="4" fontId="97" fillId="41" borderId="10" xfId="0" applyNumberFormat="1" applyFont="1" applyFill="1" applyBorder="1" applyAlignment="1" applyProtection="1">
      <alignment horizontal="center" vertical="center" wrapText="1"/>
    </xf>
    <xf numFmtId="4" fontId="25" fillId="41" borderId="10" xfId="0" applyNumberFormat="1" applyFont="1" applyFill="1" applyBorder="1" applyAlignment="1" applyProtection="1">
      <alignment horizontal="center" vertical="center" wrapText="1"/>
    </xf>
    <xf numFmtId="3" fontId="25" fillId="41" borderId="10" xfId="0" applyNumberFormat="1" applyFont="1" applyFill="1" applyBorder="1" applyAlignment="1" applyProtection="1">
      <alignment horizontal="center" vertical="center" wrapText="1"/>
    </xf>
    <xf numFmtId="0" fontId="98" fillId="41" borderId="10" xfId="0" applyFont="1" applyFill="1" applyBorder="1"/>
    <xf numFmtId="4" fontId="23" fillId="0" borderId="0" xfId="0" applyNumberFormat="1" applyFont="1" applyFill="1" applyBorder="1" applyAlignment="1" applyProtection="1">
      <alignment horizontal="center" vertical="center" wrapText="1"/>
    </xf>
    <xf numFmtId="4" fontId="64" fillId="0" borderId="0" xfId="0" applyNumberFormat="1" applyFont="1" applyFill="1" applyBorder="1" applyAlignment="1" applyProtection="1">
      <alignment horizontal="center" vertical="center" wrapText="1"/>
    </xf>
    <xf numFmtId="3" fontId="25" fillId="0" borderId="0" xfId="0" applyNumberFormat="1" applyFont="1" applyFill="1" applyBorder="1" applyAlignment="1" applyProtection="1">
      <alignment horizontal="center" vertical="center" wrapText="1"/>
    </xf>
    <xf numFmtId="3" fontId="64" fillId="0" borderId="0" xfId="0" applyNumberFormat="1" applyFont="1" applyFill="1" applyBorder="1" applyAlignment="1" applyProtection="1">
      <alignment horizontal="center" vertical="center" wrapText="1"/>
    </xf>
    <xf numFmtId="3" fontId="91" fillId="0" borderId="0" xfId="0" applyNumberFormat="1" applyFont="1" applyFill="1" applyBorder="1" applyAlignment="1" applyProtection="1">
      <alignment horizontal="center" vertical="center" wrapText="1"/>
    </xf>
    <xf numFmtId="4" fontId="23" fillId="0" borderId="0" xfId="0" applyNumberFormat="1" applyFont="1" applyFill="1" applyBorder="1" applyAlignment="1" applyProtection="1">
      <alignment horizontal="center" vertical="center"/>
    </xf>
    <xf numFmtId="4" fontId="97" fillId="0" borderId="10" xfId="0" applyNumberFormat="1" applyFont="1" applyFill="1" applyBorder="1" applyAlignment="1" applyProtection="1">
      <alignment horizontal="center" vertical="center" wrapText="1"/>
    </xf>
    <xf numFmtId="4" fontId="23" fillId="34" borderId="10" xfId="0" applyNumberFormat="1" applyFont="1" applyFill="1" applyBorder="1" applyAlignment="1" applyProtection="1">
      <alignment horizontal="center" vertical="center" wrapText="1"/>
    </xf>
    <xf numFmtId="3" fontId="89" fillId="54" borderId="10" xfId="0" applyNumberFormat="1" applyFont="1" applyFill="1" applyBorder="1" applyAlignment="1" applyProtection="1">
      <alignment horizontal="center" vertical="center" wrapText="1"/>
    </xf>
    <xf numFmtId="3" fontId="97" fillId="33" borderId="10" xfId="0" applyNumberFormat="1" applyFont="1" applyFill="1" applyBorder="1" applyAlignment="1" applyProtection="1">
      <alignment horizontal="center" vertical="center" wrapText="1"/>
    </xf>
    <xf numFmtId="3" fontId="90" fillId="48" borderId="10" xfId="0" applyNumberFormat="1" applyFont="1" applyFill="1" applyBorder="1" applyAlignment="1" applyProtection="1">
      <alignment horizontal="center" vertical="center" wrapText="1"/>
    </xf>
    <xf numFmtId="3" fontId="89" fillId="44" borderId="10" xfId="0" applyNumberFormat="1" applyFont="1" applyFill="1" applyBorder="1" applyAlignment="1" applyProtection="1">
      <alignment horizontal="center" vertical="center" wrapText="1"/>
    </xf>
    <xf numFmtId="3" fontId="23" fillId="55" borderId="10" xfId="0" applyNumberFormat="1" applyFont="1" applyFill="1" applyBorder="1" applyAlignment="1" applyProtection="1">
      <alignment horizontal="center" vertical="center" wrapText="1"/>
    </xf>
    <xf numFmtId="9" fontId="99" fillId="0" borderId="10" xfId="51" applyFont="1" applyFill="1" applyBorder="1" applyAlignment="1" applyProtection="1">
      <alignment horizontal="center" vertical="center" wrapText="1"/>
    </xf>
    <xf numFmtId="9" fontId="99" fillId="0" borderId="10" xfId="51" applyNumberFormat="1" applyFont="1" applyFill="1" applyBorder="1" applyAlignment="1" applyProtection="1">
      <alignment horizontal="center" vertical="center" wrapText="1"/>
    </xf>
    <xf numFmtId="9" fontId="99" fillId="34" borderId="10" xfId="51" applyFont="1" applyFill="1" applyBorder="1" applyAlignment="1" applyProtection="1">
      <alignment horizontal="center" vertical="center" wrapText="1"/>
    </xf>
    <xf numFmtId="3" fontId="94" fillId="0" borderId="10" xfId="0" applyNumberFormat="1" applyFont="1" applyFill="1" applyBorder="1" applyAlignment="1" applyProtection="1">
      <alignment horizontal="center" vertical="center" wrapText="1"/>
    </xf>
    <xf numFmtId="3" fontId="24" fillId="33" borderId="10" xfId="0" applyNumberFormat="1" applyFont="1" applyFill="1" applyBorder="1" applyAlignment="1" applyProtection="1">
      <alignment horizontal="center" vertical="center" wrapText="1"/>
    </xf>
    <xf numFmtId="3" fontId="35" fillId="33" borderId="10" xfId="0" applyNumberFormat="1" applyFont="1" applyFill="1" applyBorder="1" applyAlignment="1" applyProtection="1">
      <alignment horizontal="center" vertical="center" wrapText="1"/>
    </xf>
    <xf numFmtId="4" fontId="27" fillId="33" borderId="10" xfId="0" applyNumberFormat="1" applyFont="1" applyFill="1" applyBorder="1" applyAlignment="1" applyProtection="1">
      <alignment horizontal="center" vertical="center"/>
    </xf>
    <xf numFmtId="4" fontId="23" fillId="0" borderId="10" xfId="0" applyNumberFormat="1" applyFont="1" applyFill="1" applyBorder="1" applyAlignment="1" applyProtection="1">
      <alignment horizontal="center" vertical="center" wrapText="1"/>
    </xf>
    <xf numFmtId="9" fontId="100" fillId="34" borderId="0" xfId="51" applyFont="1" applyFill="1" applyBorder="1" applyAlignment="1" applyProtection="1">
      <alignment horizontal="center" vertical="center" wrapText="1"/>
    </xf>
    <xf numFmtId="0" fontId="101" fillId="33" borderId="10" xfId="0" applyFont="1" applyFill="1" applyBorder="1" applyAlignment="1">
      <alignment horizontal="center" vertical="center" wrapText="1"/>
    </xf>
    <xf numFmtId="0" fontId="102" fillId="33" borderId="10" xfId="0" applyFont="1" applyFill="1" applyBorder="1" applyAlignment="1">
      <alignment horizontal="center" vertical="center" wrapText="1"/>
    </xf>
    <xf numFmtId="0" fontId="3" fillId="0" borderId="0" xfId="43"/>
    <xf numFmtId="4" fontId="21" fillId="0" borderId="0" xfId="43" applyNumberFormat="1" applyFont="1" applyFill="1" applyBorder="1" applyAlignment="1" applyProtection="1">
      <alignment horizontal="center" vertical="center"/>
    </xf>
    <xf numFmtId="3" fontId="21" fillId="0" borderId="0" xfId="43" applyNumberFormat="1" applyFont="1" applyFill="1" applyBorder="1" applyAlignment="1" applyProtection="1">
      <alignment horizontal="center" vertical="center"/>
    </xf>
    <xf numFmtId="4" fontId="23" fillId="0" borderId="0" xfId="43" applyNumberFormat="1" applyFont="1" applyFill="1" applyBorder="1" applyAlignment="1" applyProtection="1">
      <alignment horizontal="center" vertical="center"/>
    </xf>
    <xf numFmtId="3" fontId="23" fillId="0" borderId="0" xfId="43" applyNumberFormat="1" applyFont="1" applyFill="1" applyBorder="1" applyAlignment="1" applyProtection="1">
      <alignment horizontal="center" vertical="center"/>
    </xf>
    <xf numFmtId="3" fontId="65" fillId="33" borderId="10" xfId="0" applyNumberFormat="1" applyFont="1" applyFill="1" applyBorder="1" applyAlignment="1" applyProtection="1">
      <alignment horizontal="center" vertical="center"/>
    </xf>
    <xf numFmtId="4" fontId="103" fillId="0" borderId="12" xfId="49" applyNumberFormat="1" applyFont="1" applyFill="1" applyBorder="1" applyAlignment="1" applyProtection="1">
      <alignment horizontal="center" vertical="center" wrapText="1"/>
    </xf>
    <xf numFmtId="4" fontId="23" fillId="0" borderId="10" xfId="44" applyNumberFormat="1" applyFont="1" applyFill="1" applyBorder="1" applyAlignment="1" applyProtection="1">
      <alignment horizontal="center" vertical="center"/>
    </xf>
    <xf numFmtId="4" fontId="23" fillId="0" borderId="10" xfId="43" applyNumberFormat="1" applyFont="1" applyFill="1" applyBorder="1" applyAlignment="1" applyProtection="1">
      <alignment horizontal="center" vertical="center" wrapText="1"/>
    </xf>
    <xf numFmtId="4" fontId="23" fillId="33" borderId="10" xfId="43" applyNumberFormat="1" applyFont="1" applyFill="1" applyBorder="1" applyAlignment="1" applyProtection="1">
      <alignment horizontal="center" vertical="center" wrapText="1"/>
    </xf>
    <xf numFmtId="4" fontId="24" fillId="0" borderId="10" xfId="43" applyNumberFormat="1" applyFont="1" applyFill="1" applyBorder="1" applyAlignment="1" applyProtection="1">
      <alignment horizontal="center" vertical="center" wrapText="1"/>
    </xf>
    <xf numFmtId="4" fontId="21" fillId="0" borderId="10" xfId="43" applyNumberFormat="1" applyFont="1" applyFill="1" applyBorder="1" applyAlignment="1" applyProtection="1">
      <alignment horizontal="center" vertical="center" wrapText="1"/>
    </xf>
    <xf numFmtId="0" fontId="3" fillId="0" borderId="10" xfId="43" applyBorder="1" applyAlignment="1">
      <alignment wrapText="1"/>
    </xf>
    <xf numFmtId="4" fontId="23" fillId="0" borderId="10" xfId="43" applyNumberFormat="1" applyFont="1" applyFill="1" applyBorder="1" applyAlignment="1" applyProtection="1">
      <alignment horizontal="center" vertical="center"/>
    </xf>
    <xf numFmtId="166" fontId="23" fillId="0" borderId="10" xfId="42" applyNumberFormat="1" applyFont="1" applyFill="1" applyBorder="1" applyAlignment="1" applyProtection="1">
      <alignment horizontal="center" vertical="center"/>
    </xf>
    <xf numFmtId="4" fontId="21" fillId="0" borderId="10" xfId="43" applyNumberFormat="1" applyFont="1" applyFill="1" applyBorder="1" applyAlignment="1" applyProtection="1">
      <alignment horizontal="center" vertical="center"/>
    </xf>
    <xf numFmtId="0" fontId="3" fillId="0" borderId="10" xfId="43" applyBorder="1"/>
    <xf numFmtId="4" fontId="24" fillId="0" borderId="10" xfId="43" applyNumberFormat="1" applyFont="1" applyFill="1" applyBorder="1" applyAlignment="1" applyProtection="1">
      <alignment horizontal="center" vertical="center"/>
    </xf>
    <xf numFmtId="166" fontId="24" fillId="0" borderId="10" xfId="42" applyNumberFormat="1" applyFont="1" applyFill="1" applyBorder="1" applyAlignment="1" applyProtection="1">
      <alignment horizontal="center" vertical="center"/>
    </xf>
    <xf numFmtId="3" fontId="94" fillId="0" borderId="10" xfId="0" applyNumberFormat="1" applyFont="1" applyFill="1" applyBorder="1" applyAlignment="1" applyProtection="1">
      <alignment horizontal="center" vertical="center"/>
    </xf>
    <xf numFmtId="4" fontId="94" fillId="0" borderId="10" xfId="43" applyNumberFormat="1" applyFont="1" applyFill="1" applyBorder="1" applyAlignment="1" applyProtection="1">
      <alignment horizontal="center" vertical="center"/>
    </xf>
    <xf numFmtId="0" fontId="17" fillId="0" borderId="10" xfId="43" applyFont="1" applyBorder="1"/>
    <xf numFmtId="3" fontId="64" fillId="0" borderId="10" xfId="0" applyNumberFormat="1" applyFont="1" applyFill="1" applyBorder="1" applyAlignment="1" applyProtection="1">
      <alignment horizontal="center" vertical="center"/>
    </xf>
    <xf numFmtId="4" fontId="103" fillId="0" borderId="10" xfId="49" applyNumberFormat="1" applyFont="1" applyFill="1" applyBorder="1" applyAlignment="1" applyProtection="1">
      <alignment horizontal="center" vertical="center" wrapText="1"/>
    </xf>
    <xf numFmtId="3" fontId="23" fillId="0" borderId="10" xfId="43" applyNumberFormat="1" applyFont="1" applyFill="1" applyBorder="1" applyAlignment="1" applyProtection="1">
      <alignment horizontal="center" vertical="center" wrapText="1"/>
    </xf>
    <xf numFmtId="3" fontId="23" fillId="33" borderId="10" xfId="43" applyNumberFormat="1" applyFont="1" applyFill="1" applyBorder="1" applyAlignment="1" applyProtection="1">
      <alignment horizontal="center" vertical="center" wrapText="1"/>
    </xf>
    <xf numFmtId="3" fontId="24" fillId="0" borderId="10" xfId="43" applyNumberFormat="1" applyFont="1" applyFill="1" applyBorder="1" applyAlignment="1" applyProtection="1">
      <alignment horizontal="center" vertical="center" wrapText="1"/>
    </xf>
    <xf numFmtId="3" fontId="21" fillId="0" borderId="10" xfId="43" applyNumberFormat="1" applyFont="1" applyFill="1" applyBorder="1" applyAlignment="1" applyProtection="1">
      <alignment horizontal="center" vertical="center" wrapText="1"/>
    </xf>
    <xf numFmtId="3" fontId="23" fillId="0" borderId="10" xfId="43" applyNumberFormat="1" applyFont="1" applyFill="1" applyBorder="1" applyAlignment="1" applyProtection="1">
      <alignment horizontal="center" vertical="center"/>
    </xf>
    <xf numFmtId="3" fontId="21" fillId="0" borderId="10" xfId="43" applyNumberFormat="1" applyFont="1" applyFill="1" applyBorder="1" applyAlignment="1" applyProtection="1">
      <alignment horizontal="center" vertical="center"/>
    </xf>
    <xf numFmtId="3" fontId="24" fillId="0" borderId="10" xfId="43" applyNumberFormat="1" applyFont="1" applyFill="1" applyBorder="1" applyAlignment="1" applyProtection="1">
      <alignment horizontal="center" vertical="center"/>
    </xf>
    <xf numFmtId="3" fontId="94" fillId="0" borderId="10" xfId="43" applyNumberFormat="1" applyFont="1" applyFill="1" applyBorder="1" applyAlignment="1" applyProtection="1">
      <alignment horizontal="center" vertical="center"/>
    </xf>
    <xf numFmtId="3" fontId="30" fillId="0" borderId="10" xfId="0" applyNumberFormat="1" applyFont="1" applyFill="1" applyBorder="1" applyAlignment="1" applyProtection="1">
      <alignment horizontal="center" vertical="center"/>
    </xf>
    <xf numFmtId="0" fontId="31" fillId="0" borderId="10" xfId="0" applyFont="1" applyBorder="1" applyAlignment="1">
      <alignment horizontal="center" vertical="center"/>
    </xf>
    <xf numFmtId="3" fontId="32" fillId="0" borderId="10" xfId="0" applyNumberFormat="1" applyFont="1" applyFill="1" applyBorder="1" applyAlignment="1" applyProtection="1">
      <alignment horizontal="center" vertical="center"/>
    </xf>
    <xf numFmtId="0" fontId="33" fillId="0" borderId="10" xfId="0" applyFont="1" applyBorder="1"/>
    <xf numFmtId="0" fontId="104" fillId="56" borderId="10" xfId="0" applyFont="1" applyFill="1" applyBorder="1" applyAlignment="1">
      <alignment horizontal="center" vertical="center" wrapText="1" readingOrder="2"/>
    </xf>
    <xf numFmtId="0" fontId="107" fillId="57" borderId="0" xfId="0" applyFont="1" applyFill="1" applyAlignment="1">
      <alignment horizontal="center" vertical="center" wrapText="1" readingOrder="2"/>
    </xf>
    <xf numFmtId="0" fontId="105" fillId="0" borderId="0" xfId="0" applyFont="1" applyAlignment="1">
      <alignment horizontal="center" vertical="center" wrapText="1"/>
    </xf>
    <xf numFmtId="0" fontId="109" fillId="57" borderId="10" xfId="0" applyFont="1" applyFill="1" applyBorder="1" applyAlignment="1">
      <alignment horizontal="center" vertical="center" wrapText="1" readingOrder="2"/>
    </xf>
    <xf numFmtId="0" fontId="106" fillId="56" borderId="10" xfId="0" applyFont="1" applyFill="1" applyBorder="1" applyAlignment="1">
      <alignment horizontal="center" vertical="center" wrapText="1" readingOrder="2"/>
    </xf>
    <xf numFmtId="0" fontId="104" fillId="56" borderId="10" xfId="0" applyFont="1" applyFill="1" applyBorder="1" applyAlignment="1">
      <alignment horizontal="center" vertical="center" wrapText="1"/>
    </xf>
    <xf numFmtId="0" fontId="43" fillId="57" borderId="10" xfId="0" applyFont="1" applyFill="1" applyBorder="1" applyAlignment="1">
      <alignment horizontal="center" vertical="center" wrapText="1"/>
    </xf>
    <xf numFmtId="0" fontId="52" fillId="56" borderId="10" xfId="0" applyFont="1" applyFill="1" applyBorder="1" applyAlignment="1">
      <alignment horizontal="center" vertical="center" wrapText="1"/>
    </xf>
    <xf numFmtId="164" fontId="52" fillId="56" borderId="10" xfId="0" applyNumberFormat="1" applyFont="1" applyFill="1" applyBorder="1" applyAlignment="1">
      <alignment horizontal="center" vertical="center" wrapText="1"/>
    </xf>
    <xf numFmtId="0" fontId="53" fillId="56" borderId="10" xfId="0" applyFont="1" applyFill="1" applyBorder="1" applyAlignment="1">
      <alignment horizontal="center" vertical="center" wrapText="1"/>
    </xf>
    <xf numFmtId="0" fontId="39" fillId="56" borderId="10" xfId="0" applyFont="1" applyFill="1" applyBorder="1" applyAlignment="1">
      <alignment horizontal="center" vertical="center" wrapText="1"/>
    </xf>
    <xf numFmtId="0" fontId="111" fillId="0" borderId="10" xfId="0" applyFont="1" applyFill="1" applyBorder="1" applyAlignment="1">
      <alignment horizontal="center" vertical="center" wrapText="1"/>
    </xf>
    <xf numFmtId="0" fontId="113" fillId="0" borderId="0" xfId="54" applyFont="1"/>
    <xf numFmtId="0" fontId="114" fillId="33" borderId="10" xfId="54" applyFont="1" applyFill="1" applyBorder="1" applyAlignment="1">
      <alignment horizontal="center" vertical="center" wrapText="1"/>
    </xf>
    <xf numFmtId="0" fontId="116" fillId="33" borderId="10" xfId="54" applyFont="1" applyFill="1" applyBorder="1" applyAlignment="1">
      <alignment horizontal="center" vertical="center" wrapText="1"/>
    </xf>
    <xf numFmtId="167" fontId="113" fillId="44" borderId="10" xfId="54" applyNumberFormat="1" applyFont="1" applyFill="1" applyBorder="1" applyAlignment="1">
      <alignment horizontal="center" vertical="center"/>
    </xf>
    <xf numFmtId="0" fontId="113" fillId="44" borderId="10" xfId="54" applyFont="1" applyFill="1" applyBorder="1" applyAlignment="1">
      <alignment horizontal="center" vertical="center"/>
    </xf>
    <xf numFmtId="1" fontId="115" fillId="44" borderId="10" xfId="54" applyNumberFormat="1" applyFont="1" applyFill="1" applyBorder="1" applyAlignment="1">
      <alignment horizontal="center" vertical="center"/>
    </xf>
    <xf numFmtId="0" fontId="115" fillId="44" borderId="10" xfId="54" applyFont="1" applyFill="1" applyBorder="1" applyAlignment="1">
      <alignment horizontal="center" vertical="center"/>
    </xf>
    <xf numFmtId="0" fontId="1" fillId="0" borderId="0" xfId="55"/>
    <xf numFmtId="0" fontId="1" fillId="0" borderId="0" xfId="55" applyAlignment="1">
      <alignment wrapText="1"/>
    </xf>
    <xf numFmtId="4" fontId="23" fillId="0" borderId="10" xfId="55" applyNumberFormat="1" applyFont="1" applyFill="1" applyBorder="1" applyAlignment="1" applyProtection="1">
      <alignment horizontal="center" vertical="center" wrapText="1"/>
    </xf>
    <xf numFmtId="3" fontId="23" fillId="33" borderId="10" xfId="55" applyNumberFormat="1" applyFont="1" applyFill="1" applyBorder="1" applyAlignment="1" applyProtection="1">
      <alignment horizontal="center" vertical="center" wrapText="1"/>
    </xf>
    <xf numFmtId="3" fontId="23" fillId="0" borderId="10" xfId="55" applyNumberFormat="1" applyFont="1" applyFill="1" applyBorder="1" applyAlignment="1" applyProtection="1">
      <alignment horizontal="center" vertical="center" wrapText="1"/>
    </xf>
    <xf numFmtId="4" fontId="23" fillId="0" borderId="10" xfId="55" applyNumberFormat="1" applyFont="1" applyFill="1" applyBorder="1" applyAlignment="1" applyProtection="1">
      <alignment horizontal="center" vertical="center"/>
    </xf>
    <xf numFmtId="3" fontId="23" fillId="0" borderId="10" xfId="55" applyNumberFormat="1" applyFont="1" applyFill="1" applyBorder="1" applyAlignment="1" applyProtection="1">
      <alignment horizontal="center" vertical="center"/>
    </xf>
    <xf numFmtId="0" fontId="117" fillId="0" borderId="0" xfId="54" applyFont="1" applyAlignment="1">
      <alignment horizontal="center" vertical="center"/>
    </xf>
    <xf numFmtId="0" fontId="0" fillId="0" borderId="0" xfId="0" applyAlignment="1">
      <alignment horizontal="center" vertical="center" wrapText="1"/>
    </xf>
    <xf numFmtId="0" fontId="39" fillId="0" borderId="10" xfId="0" applyFont="1" applyBorder="1" applyAlignment="1">
      <alignment horizontal="center" vertical="center" wrapText="1"/>
    </xf>
    <xf numFmtId="0" fontId="39" fillId="0" borderId="13" xfId="0" applyFont="1" applyBorder="1" applyAlignment="1">
      <alignment horizontal="center" vertical="center" wrapText="1"/>
    </xf>
    <xf numFmtId="0" fontId="118" fillId="33" borderId="10" xfId="54" applyFont="1" applyFill="1" applyBorder="1" applyAlignment="1">
      <alignment horizontal="center" vertical="center"/>
    </xf>
    <xf numFmtId="0" fontId="117" fillId="0" borderId="10" xfId="54" applyFont="1" applyBorder="1" applyAlignment="1">
      <alignment horizontal="center" vertical="center" wrapText="1"/>
    </xf>
    <xf numFmtId="0" fontId="104" fillId="0" borderId="10" xfId="0" applyFont="1" applyBorder="1" applyAlignment="1">
      <alignment horizontal="center" vertical="center" wrapText="1"/>
    </xf>
    <xf numFmtId="0" fontId="40" fillId="33" borderId="10" xfId="0" applyFont="1" applyFill="1" applyBorder="1" applyAlignment="1">
      <alignment horizontal="center" vertical="center" wrapText="1"/>
    </xf>
    <xf numFmtId="0" fontId="119" fillId="33" borderId="0" xfId="47" applyFont="1" applyFill="1" applyAlignment="1">
      <alignment horizontal="center" vertical="center" wrapText="1"/>
    </xf>
  </cellXfs>
  <cellStyles count="5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rmal 2" xfId="43"/>
    <cellStyle name="Normal 2 2" xfId="44"/>
    <cellStyle name="Normal 3" xfId="45"/>
    <cellStyle name="Normal 3 2 2" xfId="46"/>
    <cellStyle name="Normal 3 3" xfId="47"/>
    <cellStyle name="Normal 4" xfId="48"/>
    <cellStyle name="Normal 5" xfId="49"/>
    <cellStyle name="Normal 6" xfId="52"/>
    <cellStyle name="Normal 7" xfId="54"/>
    <cellStyle name="Normal 8" xfId="50"/>
    <cellStyle name="Normal 9" xfId="55"/>
    <cellStyle name="Note" xfId="15" builtinId="10" customBuiltin="1"/>
    <cellStyle name="Output" xfId="10" builtinId="21" customBuiltin="1"/>
    <cellStyle name="Percent" xfId="42" builtinId="5"/>
    <cellStyle name="Percent 2" xfId="51"/>
    <cellStyle name="Percent 3" xfId="53"/>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1"/>
  <sheetViews>
    <sheetView rightToLeft="1" zoomScale="75" workbookViewId="0">
      <pane ySplit="1" topLeftCell="A2" activePane="bottomLeft" state="frozen"/>
      <selection pane="bottomLeft" activeCell="C11" sqref="C11"/>
    </sheetView>
  </sheetViews>
  <sheetFormatPr defaultColWidth="35.28515625" defaultRowHeight="24.95" customHeight="1"/>
  <cols>
    <col min="1" max="1" width="42.5703125" style="220" customWidth="1"/>
    <col min="2" max="2" width="50.5703125" style="222" customWidth="1"/>
    <col min="3" max="3" width="155.140625" style="230" customWidth="1"/>
    <col min="4" max="16384" width="35.28515625" style="216"/>
  </cols>
  <sheetData>
    <row r="1" spans="1:3" ht="75" customHeight="1">
      <c r="A1" s="217" t="s">
        <v>153</v>
      </c>
      <c r="B1" s="218" t="s">
        <v>879</v>
      </c>
      <c r="C1" s="234" t="s">
        <v>155</v>
      </c>
    </row>
    <row r="2" spans="1:3" ht="24.95" customHeight="1">
      <c r="A2" s="219">
        <v>37608</v>
      </c>
      <c r="B2" s="221">
        <v>719542</v>
      </c>
      <c r="C2" s="235" t="s">
        <v>1990</v>
      </c>
    </row>
    <row r="3" spans="1:3" ht="24.95" customHeight="1">
      <c r="A3" s="219">
        <v>37615</v>
      </c>
      <c r="B3" s="221">
        <v>732059</v>
      </c>
      <c r="C3" s="235" t="s">
        <v>1991</v>
      </c>
    </row>
    <row r="4" spans="1:3" ht="24.95" customHeight="1">
      <c r="A4" s="219">
        <v>37622</v>
      </c>
      <c r="B4" s="221">
        <v>730994</v>
      </c>
      <c r="C4" s="235" t="s">
        <v>1992</v>
      </c>
    </row>
    <row r="5" spans="1:3" ht="24.95" customHeight="1">
      <c r="A5" s="219">
        <v>37629</v>
      </c>
      <c r="B5" s="221">
        <v>723762</v>
      </c>
      <c r="C5" s="235" t="s">
        <v>1993</v>
      </c>
    </row>
    <row r="6" spans="1:3" ht="24.95" customHeight="1">
      <c r="A6" s="219">
        <v>37636</v>
      </c>
      <c r="B6" s="221">
        <v>720074</v>
      </c>
      <c r="C6" s="235" t="s">
        <v>1994</v>
      </c>
    </row>
    <row r="7" spans="1:3" ht="45" customHeight="1">
      <c r="A7" s="219">
        <v>37643</v>
      </c>
      <c r="B7" s="221">
        <v>735953</v>
      </c>
      <c r="C7" s="235" t="s">
        <v>1995</v>
      </c>
    </row>
    <row r="8" spans="1:3" ht="24.95" customHeight="1">
      <c r="A8" s="219">
        <v>37650</v>
      </c>
      <c r="B8" s="221">
        <v>712809</v>
      </c>
    </row>
    <row r="9" spans="1:3" ht="24.95" customHeight="1">
      <c r="A9" s="219">
        <v>37657</v>
      </c>
      <c r="B9" s="221">
        <v>719643</v>
      </c>
    </row>
    <row r="10" spans="1:3" ht="24.95" customHeight="1">
      <c r="A10" s="219">
        <v>37664</v>
      </c>
      <c r="B10" s="221">
        <v>713281</v>
      </c>
    </row>
    <row r="11" spans="1:3" ht="24.95" customHeight="1">
      <c r="A11" s="219">
        <v>37671</v>
      </c>
      <c r="B11" s="221">
        <v>730400</v>
      </c>
    </row>
    <row r="12" spans="1:3" ht="24.95" customHeight="1">
      <c r="A12" s="219">
        <v>37678</v>
      </c>
      <c r="B12" s="221">
        <v>721980</v>
      </c>
    </row>
    <row r="13" spans="1:3" ht="24.95" customHeight="1">
      <c r="A13" s="219">
        <v>37685</v>
      </c>
      <c r="B13" s="221">
        <v>722649</v>
      </c>
    </row>
    <row r="14" spans="1:3" ht="24.95" customHeight="1">
      <c r="A14" s="219">
        <v>37692</v>
      </c>
      <c r="B14" s="221">
        <v>717014</v>
      </c>
    </row>
    <row r="15" spans="1:3" ht="24.95" customHeight="1">
      <c r="A15" s="219">
        <v>37699</v>
      </c>
      <c r="B15" s="221">
        <v>729923</v>
      </c>
    </row>
    <row r="16" spans="1:3" ht="24.95" customHeight="1">
      <c r="A16" s="219">
        <v>37706</v>
      </c>
      <c r="B16" s="221">
        <v>725019</v>
      </c>
    </row>
    <row r="17" spans="1:2" ht="24.95" customHeight="1">
      <c r="A17" s="219">
        <v>37713</v>
      </c>
      <c r="B17" s="221">
        <v>732452</v>
      </c>
    </row>
    <row r="18" spans="1:2" ht="24.95" customHeight="1">
      <c r="A18" s="219">
        <v>37720</v>
      </c>
      <c r="B18" s="221">
        <v>727826</v>
      </c>
    </row>
    <row r="19" spans="1:2" ht="24.95" customHeight="1">
      <c r="A19" s="219">
        <v>37727</v>
      </c>
      <c r="B19" s="221">
        <v>745838</v>
      </c>
    </row>
    <row r="20" spans="1:2" ht="24.95" customHeight="1">
      <c r="A20" s="219">
        <v>37734</v>
      </c>
      <c r="B20" s="221">
        <v>732222</v>
      </c>
    </row>
    <row r="21" spans="1:2" ht="24.95" customHeight="1">
      <c r="A21" s="219">
        <v>37741</v>
      </c>
      <c r="B21" s="221">
        <v>746294</v>
      </c>
    </row>
    <row r="22" spans="1:2" ht="24.95" customHeight="1">
      <c r="A22" s="219">
        <v>37748</v>
      </c>
      <c r="B22" s="221">
        <v>733466</v>
      </c>
    </row>
    <row r="23" spans="1:2" ht="24.95" customHeight="1">
      <c r="A23" s="219">
        <v>37755</v>
      </c>
      <c r="B23" s="221">
        <v>740371</v>
      </c>
    </row>
    <row r="24" spans="1:2" ht="24.95" customHeight="1">
      <c r="A24" s="219">
        <v>37762</v>
      </c>
      <c r="B24" s="221">
        <v>734699</v>
      </c>
    </row>
    <row r="25" spans="1:2" ht="24.95" customHeight="1">
      <c r="A25" s="219">
        <v>37769</v>
      </c>
      <c r="B25" s="221">
        <v>744896</v>
      </c>
    </row>
    <row r="26" spans="1:2" ht="24.95" customHeight="1">
      <c r="A26" s="219">
        <v>37776</v>
      </c>
      <c r="B26" s="221">
        <v>731667</v>
      </c>
    </row>
    <row r="27" spans="1:2" ht="24.95" customHeight="1">
      <c r="A27" s="219">
        <v>37783</v>
      </c>
      <c r="B27" s="221">
        <v>743236</v>
      </c>
    </row>
    <row r="28" spans="1:2" ht="24.95" customHeight="1">
      <c r="A28" s="219">
        <v>37790</v>
      </c>
      <c r="B28" s="221">
        <v>735926</v>
      </c>
    </row>
    <row r="29" spans="1:2" ht="24.95" customHeight="1">
      <c r="A29" s="219">
        <v>37797</v>
      </c>
      <c r="B29" s="221">
        <v>744018</v>
      </c>
    </row>
    <row r="30" spans="1:2" ht="24.95" customHeight="1">
      <c r="A30" s="219">
        <v>37804</v>
      </c>
      <c r="B30" s="221">
        <v>740126</v>
      </c>
    </row>
    <row r="31" spans="1:2" ht="24.95" customHeight="1">
      <c r="A31" s="219">
        <v>37811</v>
      </c>
      <c r="B31" s="221">
        <v>744430</v>
      </c>
    </row>
    <row r="32" spans="1:2" ht="24.95" customHeight="1">
      <c r="A32" s="219">
        <v>37818</v>
      </c>
      <c r="B32" s="221">
        <v>737765</v>
      </c>
    </row>
    <row r="33" spans="1:2" ht="24.95" customHeight="1">
      <c r="A33" s="219">
        <v>37825</v>
      </c>
      <c r="B33" s="221">
        <v>745665</v>
      </c>
    </row>
    <row r="34" spans="1:2" ht="24.95" customHeight="1">
      <c r="A34" s="219">
        <v>37832</v>
      </c>
      <c r="B34" s="221">
        <v>740295</v>
      </c>
    </row>
    <row r="35" spans="1:2" ht="24.95" customHeight="1">
      <c r="A35" s="219">
        <v>37839</v>
      </c>
      <c r="B35" s="221">
        <v>734018</v>
      </c>
    </row>
    <row r="36" spans="1:2" ht="24.95" customHeight="1">
      <c r="A36" s="219">
        <v>37846</v>
      </c>
      <c r="B36" s="221">
        <v>735386</v>
      </c>
    </row>
    <row r="37" spans="1:2" ht="24.95" customHeight="1">
      <c r="A37" s="219">
        <v>37853</v>
      </c>
      <c r="B37" s="221">
        <v>750825</v>
      </c>
    </row>
    <row r="38" spans="1:2" ht="24.95" customHeight="1">
      <c r="A38" s="219">
        <v>37860</v>
      </c>
      <c r="B38" s="221">
        <v>740637</v>
      </c>
    </row>
    <row r="39" spans="1:2" ht="24.95" customHeight="1">
      <c r="A39" s="219">
        <v>37867</v>
      </c>
      <c r="B39" s="221">
        <v>750461</v>
      </c>
    </row>
    <row r="40" spans="1:2" ht="24.95" customHeight="1">
      <c r="A40" s="219">
        <v>37874</v>
      </c>
      <c r="B40" s="221">
        <v>737234</v>
      </c>
    </row>
    <row r="41" spans="1:2" ht="24.95" customHeight="1">
      <c r="A41" s="219">
        <v>37881</v>
      </c>
      <c r="B41" s="221">
        <v>743939</v>
      </c>
    </row>
    <row r="42" spans="1:2" ht="24.95" customHeight="1">
      <c r="A42" s="219">
        <v>37888</v>
      </c>
      <c r="B42" s="221">
        <v>741193</v>
      </c>
    </row>
    <row r="43" spans="1:2" ht="24.95" customHeight="1">
      <c r="A43" s="219">
        <v>37895</v>
      </c>
      <c r="B43" s="221">
        <v>753155</v>
      </c>
    </row>
    <row r="44" spans="1:2" ht="24.95" customHeight="1">
      <c r="A44" s="219">
        <v>37902</v>
      </c>
      <c r="B44" s="221">
        <v>737108</v>
      </c>
    </row>
    <row r="45" spans="1:2" ht="24.95" customHeight="1">
      <c r="A45" s="219">
        <v>37909</v>
      </c>
      <c r="B45" s="221">
        <v>754229</v>
      </c>
    </row>
    <row r="46" spans="1:2" ht="24.95" customHeight="1">
      <c r="A46" s="219">
        <v>37916</v>
      </c>
      <c r="B46" s="221">
        <v>743578</v>
      </c>
    </row>
    <row r="47" spans="1:2" ht="24.95" customHeight="1">
      <c r="A47" s="219">
        <v>37923</v>
      </c>
      <c r="B47" s="221">
        <v>747272</v>
      </c>
    </row>
    <row r="48" spans="1:2" ht="24.95" customHeight="1">
      <c r="A48" s="219">
        <v>37930</v>
      </c>
      <c r="B48" s="221">
        <v>744116</v>
      </c>
    </row>
    <row r="49" spans="1:2" ht="24.95" customHeight="1">
      <c r="A49" s="219">
        <v>37937</v>
      </c>
      <c r="B49" s="221">
        <v>745604</v>
      </c>
    </row>
    <row r="50" spans="1:2" ht="24.95" customHeight="1">
      <c r="A50" s="219">
        <v>37944</v>
      </c>
      <c r="B50" s="221">
        <v>744521</v>
      </c>
    </row>
    <row r="51" spans="1:2" ht="24.95" customHeight="1">
      <c r="A51" s="219">
        <v>37951</v>
      </c>
      <c r="B51" s="221">
        <v>756964</v>
      </c>
    </row>
    <row r="52" spans="1:2" ht="24.95" customHeight="1">
      <c r="A52" s="219">
        <v>37958</v>
      </c>
      <c r="B52" s="221">
        <v>749981</v>
      </c>
    </row>
    <row r="53" spans="1:2" ht="24.95" customHeight="1">
      <c r="A53" s="219">
        <v>37965</v>
      </c>
      <c r="B53" s="221">
        <v>756585</v>
      </c>
    </row>
    <row r="54" spans="1:2" ht="24.95" customHeight="1">
      <c r="A54" s="219">
        <v>37972</v>
      </c>
      <c r="B54" s="221">
        <v>753919</v>
      </c>
    </row>
    <row r="55" spans="1:2" ht="24.95" customHeight="1">
      <c r="A55" s="219">
        <v>37979</v>
      </c>
      <c r="B55" s="221">
        <v>767012</v>
      </c>
    </row>
    <row r="56" spans="1:2" ht="24.95" customHeight="1">
      <c r="A56" s="219">
        <v>37986</v>
      </c>
      <c r="B56" s="221">
        <v>771551</v>
      </c>
    </row>
    <row r="57" spans="1:2" ht="24.95" customHeight="1">
      <c r="A57" s="219">
        <v>37993</v>
      </c>
      <c r="B57" s="221">
        <v>755829</v>
      </c>
    </row>
    <row r="58" spans="1:2" ht="24.95" customHeight="1">
      <c r="A58" s="219">
        <v>38000</v>
      </c>
      <c r="B58" s="221">
        <v>752812</v>
      </c>
    </row>
    <row r="59" spans="1:2" ht="24.95" customHeight="1">
      <c r="A59" s="219">
        <v>38007</v>
      </c>
      <c r="B59" s="221">
        <v>775833</v>
      </c>
    </row>
    <row r="60" spans="1:2" ht="24.95" customHeight="1">
      <c r="A60" s="219">
        <v>38014</v>
      </c>
      <c r="B60" s="221">
        <v>755279</v>
      </c>
    </row>
    <row r="61" spans="1:2" ht="24.95" customHeight="1">
      <c r="A61" s="219">
        <v>38021</v>
      </c>
      <c r="B61" s="221">
        <v>754153</v>
      </c>
    </row>
    <row r="62" spans="1:2" ht="24.95" customHeight="1">
      <c r="A62" s="219">
        <v>38028</v>
      </c>
      <c r="B62" s="221">
        <v>750999</v>
      </c>
    </row>
    <row r="63" spans="1:2" ht="24.95" customHeight="1">
      <c r="A63" s="219">
        <v>38035</v>
      </c>
      <c r="B63" s="221">
        <v>758759</v>
      </c>
    </row>
    <row r="64" spans="1:2" ht="24.95" customHeight="1">
      <c r="A64" s="219">
        <v>38042</v>
      </c>
      <c r="B64" s="221">
        <v>750666</v>
      </c>
    </row>
    <row r="65" spans="1:2" ht="24.95" customHeight="1">
      <c r="A65" s="219">
        <v>38049</v>
      </c>
      <c r="B65" s="221">
        <v>754867</v>
      </c>
    </row>
    <row r="66" spans="1:2" ht="24.95" customHeight="1">
      <c r="A66" s="219">
        <v>38056</v>
      </c>
      <c r="B66" s="221">
        <v>749950</v>
      </c>
    </row>
    <row r="67" spans="1:2" ht="24.95" customHeight="1">
      <c r="A67" s="219">
        <v>38063</v>
      </c>
      <c r="B67" s="221">
        <v>760638</v>
      </c>
    </row>
    <row r="68" spans="1:2" ht="24.95" customHeight="1">
      <c r="A68" s="219">
        <v>38070</v>
      </c>
      <c r="B68" s="221">
        <v>751510</v>
      </c>
    </row>
    <row r="69" spans="1:2" ht="24.95" customHeight="1">
      <c r="A69" s="219">
        <v>38077</v>
      </c>
      <c r="B69" s="221">
        <v>760725</v>
      </c>
    </row>
    <row r="70" spans="1:2" ht="24.95" customHeight="1">
      <c r="A70" s="219">
        <v>38084</v>
      </c>
      <c r="B70" s="221">
        <v>754083</v>
      </c>
    </row>
    <row r="71" spans="1:2" ht="24.95" customHeight="1">
      <c r="A71" s="219">
        <v>38091</v>
      </c>
      <c r="B71" s="221">
        <v>763734</v>
      </c>
    </row>
    <row r="72" spans="1:2" ht="24.95" customHeight="1">
      <c r="A72" s="219">
        <v>38098</v>
      </c>
      <c r="B72" s="221">
        <v>757984</v>
      </c>
    </row>
    <row r="73" spans="1:2" ht="24.95" customHeight="1">
      <c r="A73" s="219">
        <v>38105</v>
      </c>
      <c r="B73" s="221">
        <v>772927</v>
      </c>
    </row>
    <row r="74" spans="1:2" ht="24.95" customHeight="1">
      <c r="A74" s="219">
        <v>38112</v>
      </c>
      <c r="B74" s="221">
        <v>758838</v>
      </c>
    </row>
    <row r="75" spans="1:2" ht="24.95" customHeight="1">
      <c r="A75" s="219">
        <v>38119</v>
      </c>
      <c r="B75" s="221">
        <v>764835</v>
      </c>
    </row>
    <row r="76" spans="1:2" ht="24.95" customHeight="1">
      <c r="A76" s="219">
        <v>38126</v>
      </c>
      <c r="B76" s="221">
        <v>756874</v>
      </c>
    </row>
    <row r="77" spans="1:2" ht="24.95" customHeight="1">
      <c r="A77" s="219">
        <v>38133</v>
      </c>
      <c r="B77" s="221">
        <v>771108</v>
      </c>
    </row>
    <row r="78" spans="1:2" ht="24.95" customHeight="1">
      <c r="A78" s="219">
        <v>38140</v>
      </c>
      <c r="B78" s="221">
        <v>764090</v>
      </c>
    </row>
    <row r="79" spans="1:2" ht="24.95" customHeight="1">
      <c r="A79" s="219">
        <v>38147</v>
      </c>
      <c r="B79" s="221">
        <v>772187</v>
      </c>
    </row>
    <row r="80" spans="1:2" ht="24.95" customHeight="1">
      <c r="A80" s="219">
        <v>38154</v>
      </c>
      <c r="B80" s="221">
        <v>761834</v>
      </c>
    </row>
    <row r="81" spans="1:2" ht="24.95" customHeight="1">
      <c r="A81" s="219">
        <v>38161</v>
      </c>
      <c r="B81" s="221">
        <v>775261</v>
      </c>
    </row>
    <row r="82" spans="1:2" ht="24.95" customHeight="1">
      <c r="A82" s="219">
        <v>38168</v>
      </c>
      <c r="B82" s="221">
        <v>779578</v>
      </c>
    </row>
    <row r="83" spans="1:2" ht="24.95" customHeight="1">
      <c r="A83" s="219">
        <v>38175</v>
      </c>
      <c r="B83" s="221">
        <v>778163</v>
      </c>
    </row>
    <row r="84" spans="1:2" ht="24.95" customHeight="1">
      <c r="A84" s="219">
        <v>38182</v>
      </c>
      <c r="B84" s="221">
        <v>775536</v>
      </c>
    </row>
    <row r="85" spans="1:2" ht="24.95" customHeight="1">
      <c r="A85" s="219">
        <v>38189</v>
      </c>
      <c r="B85" s="221">
        <v>776764</v>
      </c>
    </row>
    <row r="86" spans="1:2" ht="24.95" customHeight="1">
      <c r="A86" s="219">
        <v>38196</v>
      </c>
      <c r="B86" s="221">
        <v>773916</v>
      </c>
    </row>
    <row r="87" spans="1:2" ht="24.95" customHeight="1">
      <c r="A87" s="219">
        <v>38203</v>
      </c>
      <c r="B87" s="221">
        <v>772085</v>
      </c>
    </row>
    <row r="88" spans="1:2" ht="24.95" customHeight="1">
      <c r="A88" s="219">
        <v>38210</v>
      </c>
      <c r="B88" s="221">
        <v>769265</v>
      </c>
    </row>
    <row r="89" spans="1:2" ht="24.95" customHeight="1">
      <c r="A89" s="219">
        <v>38217</v>
      </c>
      <c r="B89" s="221">
        <v>767595</v>
      </c>
    </row>
    <row r="90" spans="1:2" ht="24.95" customHeight="1">
      <c r="A90" s="219">
        <v>38224</v>
      </c>
      <c r="B90" s="221">
        <v>775437</v>
      </c>
    </row>
    <row r="91" spans="1:2" ht="24.95" customHeight="1">
      <c r="A91" s="219">
        <v>38231</v>
      </c>
      <c r="B91" s="221">
        <v>785273</v>
      </c>
    </row>
    <row r="92" spans="1:2" ht="24.95" customHeight="1">
      <c r="A92" s="219">
        <v>38238</v>
      </c>
      <c r="B92" s="221">
        <v>788602</v>
      </c>
    </row>
    <row r="93" spans="1:2" ht="24.95" customHeight="1">
      <c r="A93" s="219">
        <v>38245</v>
      </c>
      <c r="B93" s="221">
        <v>789128</v>
      </c>
    </row>
    <row r="94" spans="1:2" ht="24.95" customHeight="1">
      <c r="A94" s="219">
        <v>38252</v>
      </c>
      <c r="B94" s="221">
        <v>782124</v>
      </c>
    </row>
    <row r="95" spans="1:2" ht="24.95" customHeight="1">
      <c r="A95" s="219">
        <v>38259</v>
      </c>
      <c r="B95" s="221">
        <v>786330</v>
      </c>
    </row>
    <row r="96" spans="1:2" ht="24.95" customHeight="1">
      <c r="A96" s="219">
        <v>38266</v>
      </c>
      <c r="B96" s="221">
        <v>781777</v>
      </c>
    </row>
    <row r="97" spans="1:2" ht="24.95" customHeight="1">
      <c r="A97" s="219">
        <v>38273</v>
      </c>
      <c r="B97" s="221">
        <v>795483</v>
      </c>
    </row>
    <row r="98" spans="1:2" ht="24.95" customHeight="1">
      <c r="A98" s="219">
        <v>38280</v>
      </c>
      <c r="B98" s="221">
        <v>784954</v>
      </c>
    </row>
    <row r="99" spans="1:2" ht="24.95" customHeight="1">
      <c r="A99" s="219">
        <v>38287</v>
      </c>
      <c r="B99" s="221">
        <v>791336</v>
      </c>
    </row>
    <row r="100" spans="1:2" ht="24.95" customHeight="1">
      <c r="A100" s="219">
        <v>38294</v>
      </c>
      <c r="B100" s="221">
        <v>790552</v>
      </c>
    </row>
    <row r="101" spans="1:2" ht="24.95" customHeight="1">
      <c r="A101" s="219">
        <v>38301</v>
      </c>
      <c r="B101" s="221">
        <v>800473</v>
      </c>
    </row>
    <row r="102" spans="1:2" ht="24.95" customHeight="1">
      <c r="A102" s="219">
        <v>38308</v>
      </c>
      <c r="B102" s="221">
        <v>794090</v>
      </c>
    </row>
    <row r="103" spans="1:2" ht="24.95" customHeight="1">
      <c r="A103" s="219">
        <v>38315</v>
      </c>
      <c r="B103" s="221">
        <v>809956</v>
      </c>
    </row>
    <row r="104" spans="1:2" ht="24.95" customHeight="1">
      <c r="A104" s="219">
        <v>38322</v>
      </c>
      <c r="B104" s="221">
        <v>807063</v>
      </c>
    </row>
    <row r="105" spans="1:2" ht="24.95" customHeight="1">
      <c r="A105" s="219">
        <v>38329</v>
      </c>
      <c r="B105" s="221">
        <v>808495</v>
      </c>
    </row>
    <row r="106" spans="1:2" ht="24.95" customHeight="1">
      <c r="A106" s="219">
        <v>38336</v>
      </c>
      <c r="B106" s="221">
        <v>807028</v>
      </c>
    </row>
    <row r="107" spans="1:2" ht="24.95" customHeight="1">
      <c r="A107" s="219">
        <v>38343</v>
      </c>
      <c r="B107" s="221">
        <v>811333</v>
      </c>
    </row>
    <row r="108" spans="1:2" ht="24.95" customHeight="1">
      <c r="A108" s="219">
        <v>38350</v>
      </c>
      <c r="B108" s="221">
        <v>810944</v>
      </c>
    </row>
    <row r="109" spans="1:2" ht="24.95" customHeight="1">
      <c r="A109" s="219">
        <v>38357</v>
      </c>
      <c r="B109" s="221">
        <v>815702</v>
      </c>
    </row>
    <row r="110" spans="1:2" ht="24.95" customHeight="1">
      <c r="A110" s="219">
        <v>38364</v>
      </c>
      <c r="B110" s="221">
        <v>798455</v>
      </c>
    </row>
    <row r="111" spans="1:2" ht="24.95" customHeight="1">
      <c r="A111" s="219">
        <v>38371</v>
      </c>
      <c r="B111" s="221">
        <v>806960</v>
      </c>
    </row>
    <row r="112" spans="1:2" ht="24.95" customHeight="1">
      <c r="A112" s="219">
        <v>38378</v>
      </c>
      <c r="B112" s="221">
        <v>807262</v>
      </c>
    </row>
    <row r="113" spans="1:2" ht="24.95" customHeight="1">
      <c r="A113" s="219">
        <v>38385</v>
      </c>
      <c r="B113" s="221">
        <v>804746</v>
      </c>
    </row>
    <row r="114" spans="1:2" ht="24.95" customHeight="1">
      <c r="A114" s="219">
        <v>38392</v>
      </c>
      <c r="B114" s="221">
        <v>797299</v>
      </c>
    </row>
    <row r="115" spans="1:2" ht="24.95" customHeight="1">
      <c r="A115" s="219">
        <v>38399</v>
      </c>
      <c r="B115" s="221">
        <v>795606</v>
      </c>
    </row>
    <row r="116" spans="1:2" ht="24.95" customHeight="1">
      <c r="A116" s="219">
        <v>38406</v>
      </c>
      <c r="B116" s="221">
        <v>804576</v>
      </c>
    </row>
    <row r="117" spans="1:2" ht="24.95" customHeight="1">
      <c r="A117" s="219">
        <v>38413</v>
      </c>
      <c r="B117" s="221">
        <v>801252</v>
      </c>
    </row>
    <row r="118" spans="1:2" ht="24.95" customHeight="1">
      <c r="A118" s="219">
        <v>38420</v>
      </c>
      <c r="B118" s="221">
        <v>799250</v>
      </c>
    </row>
    <row r="119" spans="1:2" ht="24.95" customHeight="1">
      <c r="A119" s="219">
        <v>38427</v>
      </c>
      <c r="B119" s="221">
        <v>807211</v>
      </c>
    </row>
    <row r="120" spans="1:2" ht="24.95" customHeight="1">
      <c r="A120" s="219">
        <v>38434</v>
      </c>
      <c r="B120" s="221">
        <v>797094</v>
      </c>
    </row>
    <row r="121" spans="1:2" ht="24.95" customHeight="1">
      <c r="A121" s="219">
        <v>38441</v>
      </c>
      <c r="B121" s="221">
        <v>807551</v>
      </c>
    </row>
    <row r="122" spans="1:2" ht="24.95" customHeight="1">
      <c r="A122" s="219">
        <v>38448</v>
      </c>
      <c r="B122" s="221">
        <v>797327</v>
      </c>
    </row>
    <row r="123" spans="1:2" ht="24.95" customHeight="1">
      <c r="A123" s="219">
        <v>38455</v>
      </c>
      <c r="B123" s="221">
        <v>805707</v>
      </c>
    </row>
    <row r="124" spans="1:2" ht="24.95" customHeight="1">
      <c r="A124" s="219">
        <v>38462</v>
      </c>
      <c r="B124" s="221">
        <v>801793</v>
      </c>
    </row>
    <row r="125" spans="1:2" ht="24.95" customHeight="1">
      <c r="A125" s="219">
        <v>38469</v>
      </c>
      <c r="B125" s="221">
        <v>809797</v>
      </c>
    </row>
    <row r="126" spans="1:2" ht="24.95" customHeight="1">
      <c r="A126" s="219">
        <v>38476</v>
      </c>
      <c r="B126" s="221">
        <v>802412</v>
      </c>
    </row>
    <row r="127" spans="1:2" ht="24.95" customHeight="1">
      <c r="A127" s="219">
        <v>38483</v>
      </c>
      <c r="B127" s="221">
        <v>808378</v>
      </c>
    </row>
    <row r="128" spans="1:2" ht="24.95" customHeight="1">
      <c r="A128" s="219">
        <v>38490</v>
      </c>
      <c r="B128" s="221">
        <v>801546</v>
      </c>
    </row>
    <row r="129" spans="1:2" ht="24.95" customHeight="1">
      <c r="A129" s="219">
        <v>38497</v>
      </c>
      <c r="B129" s="221">
        <v>810160</v>
      </c>
    </row>
    <row r="130" spans="1:2" ht="24.95" customHeight="1">
      <c r="A130" s="219">
        <v>38504</v>
      </c>
      <c r="B130" s="221">
        <v>817335</v>
      </c>
    </row>
    <row r="131" spans="1:2" ht="24.95" customHeight="1">
      <c r="A131" s="219">
        <v>38511</v>
      </c>
      <c r="B131" s="221">
        <v>814172</v>
      </c>
    </row>
    <row r="132" spans="1:2" ht="24.95" customHeight="1">
      <c r="A132" s="219">
        <v>38518</v>
      </c>
      <c r="B132" s="221">
        <v>811198</v>
      </c>
    </row>
    <row r="133" spans="1:2" ht="24.95" customHeight="1">
      <c r="A133" s="219">
        <v>38525</v>
      </c>
      <c r="B133" s="221">
        <v>810429</v>
      </c>
    </row>
    <row r="134" spans="1:2" ht="24.95" customHeight="1">
      <c r="A134" s="219">
        <v>38532</v>
      </c>
      <c r="B134" s="221">
        <v>810082</v>
      </c>
    </row>
    <row r="135" spans="1:2" ht="24.95" customHeight="1">
      <c r="A135" s="219">
        <v>38539</v>
      </c>
      <c r="B135" s="221">
        <v>821556</v>
      </c>
    </row>
    <row r="136" spans="1:2" ht="24.95" customHeight="1">
      <c r="A136" s="219">
        <v>38546</v>
      </c>
      <c r="B136" s="221">
        <v>808861</v>
      </c>
    </row>
    <row r="137" spans="1:2" ht="24.95" customHeight="1">
      <c r="A137" s="219">
        <v>38553</v>
      </c>
      <c r="B137" s="221">
        <v>816804</v>
      </c>
    </row>
    <row r="138" spans="1:2" ht="24.95" customHeight="1">
      <c r="A138" s="219">
        <v>38560</v>
      </c>
      <c r="B138" s="221">
        <v>814259</v>
      </c>
    </row>
    <row r="139" spans="1:2" ht="24.95" customHeight="1">
      <c r="A139" s="219">
        <v>38567</v>
      </c>
      <c r="B139" s="221">
        <v>818841</v>
      </c>
    </row>
    <row r="140" spans="1:2" ht="24.95" customHeight="1">
      <c r="A140" s="219">
        <v>38574</v>
      </c>
      <c r="B140" s="221">
        <v>808544</v>
      </c>
    </row>
    <row r="141" spans="1:2" ht="24.95" customHeight="1">
      <c r="A141" s="219">
        <v>38581</v>
      </c>
      <c r="B141" s="221">
        <v>813774</v>
      </c>
    </row>
    <row r="142" spans="1:2" ht="24.95" customHeight="1">
      <c r="A142" s="219">
        <v>38588</v>
      </c>
      <c r="B142" s="221">
        <v>811313</v>
      </c>
    </row>
    <row r="143" spans="1:2" ht="24.95" customHeight="1">
      <c r="A143" s="219">
        <v>38595</v>
      </c>
      <c r="B143" s="221">
        <v>823237</v>
      </c>
    </row>
    <row r="144" spans="1:2" ht="24.95" customHeight="1">
      <c r="A144" s="219">
        <v>38602</v>
      </c>
      <c r="B144" s="221">
        <v>822500</v>
      </c>
    </row>
    <row r="145" spans="1:2" ht="24.95" customHeight="1">
      <c r="A145" s="219">
        <v>38609</v>
      </c>
      <c r="B145" s="221">
        <v>823590</v>
      </c>
    </row>
    <row r="146" spans="1:2" ht="24.95" customHeight="1">
      <c r="A146" s="219">
        <v>38616</v>
      </c>
      <c r="B146" s="221">
        <v>812926</v>
      </c>
    </row>
    <row r="147" spans="1:2" ht="24.95" customHeight="1">
      <c r="A147" s="219">
        <v>38623</v>
      </c>
      <c r="B147" s="221">
        <v>823771</v>
      </c>
    </row>
    <row r="148" spans="1:2" ht="24.95" customHeight="1">
      <c r="A148" s="219">
        <v>38630</v>
      </c>
      <c r="B148" s="221">
        <v>817137</v>
      </c>
    </row>
    <row r="149" spans="1:2" ht="24.95" customHeight="1">
      <c r="A149" s="219">
        <v>38637</v>
      </c>
      <c r="B149" s="221">
        <v>826306</v>
      </c>
    </row>
    <row r="150" spans="1:2" ht="24.95" customHeight="1">
      <c r="A150" s="219">
        <v>38644</v>
      </c>
      <c r="B150" s="221">
        <v>814281</v>
      </c>
    </row>
    <row r="151" spans="1:2" ht="24.95" customHeight="1">
      <c r="A151" s="219">
        <v>38651</v>
      </c>
      <c r="B151" s="221">
        <v>819105</v>
      </c>
    </row>
    <row r="152" spans="1:2" ht="24.95" customHeight="1">
      <c r="A152" s="219">
        <v>38658</v>
      </c>
      <c r="B152" s="221">
        <v>814571</v>
      </c>
    </row>
    <row r="153" spans="1:2" ht="24.95" customHeight="1">
      <c r="A153" s="219">
        <v>38665</v>
      </c>
      <c r="B153" s="221">
        <v>824991</v>
      </c>
    </row>
    <row r="154" spans="1:2" ht="24.95" customHeight="1">
      <c r="A154" s="219">
        <v>38672</v>
      </c>
      <c r="B154" s="221">
        <v>823263</v>
      </c>
    </row>
    <row r="155" spans="1:2" ht="24.95" customHeight="1">
      <c r="A155" s="219">
        <v>38679</v>
      </c>
      <c r="B155" s="221">
        <v>833124</v>
      </c>
    </row>
    <row r="156" spans="1:2" ht="24.95" customHeight="1">
      <c r="A156" s="219">
        <v>38686</v>
      </c>
      <c r="B156" s="221">
        <v>835059</v>
      </c>
    </row>
    <row r="157" spans="1:2" ht="24.95" customHeight="1">
      <c r="A157" s="219">
        <v>38693</v>
      </c>
      <c r="B157" s="221">
        <v>833250</v>
      </c>
    </row>
    <row r="158" spans="1:2" ht="24.95" customHeight="1">
      <c r="A158" s="219">
        <v>38700</v>
      </c>
      <c r="B158" s="221">
        <v>830950</v>
      </c>
    </row>
    <row r="159" spans="1:2" ht="24.95" customHeight="1">
      <c r="A159" s="219">
        <v>38707</v>
      </c>
      <c r="B159" s="221">
        <v>848317</v>
      </c>
    </row>
    <row r="160" spans="1:2" ht="24.95" customHeight="1">
      <c r="A160" s="219">
        <v>38714</v>
      </c>
      <c r="B160" s="221">
        <v>847700</v>
      </c>
    </row>
    <row r="161" spans="1:2" ht="24.95" customHeight="1">
      <c r="A161" s="219">
        <v>38721</v>
      </c>
      <c r="B161" s="221">
        <v>851856</v>
      </c>
    </row>
    <row r="162" spans="1:2" ht="24.95" customHeight="1">
      <c r="A162" s="219">
        <v>38728</v>
      </c>
      <c r="B162" s="221">
        <v>829357</v>
      </c>
    </row>
    <row r="163" spans="1:2" ht="24.95" customHeight="1">
      <c r="A163" s="219">
        <v>38735</v>
      </c>
      <c r="B163" s="221">
        <v>836042</v>
      </c>
    </row>
    <row r="164" spans="1:2" ht="24.95" customHeight="1">
      <c r="A164" s="219">
        <v>38742</v>
      </c>
      <c r="B164" s="221">
        <v>828901</v>
      </c>
    </row>
    <row r="165" spans="1:2" ht="24.95" customHeight="1">
      <c r="A165" s="219">
        <v>38749</v>
      </c>
      <c r="B165" s="221">
        <v>831808</v>
      </c>
    </row>
    <row r="166" spans="1:2" ht="24.95" customHeight="1">
      <c r="A166" s="219">
        <v>38756</v>
      </c>
      <c r="B166" s="221">
        <v>827613</v>
      </c>
    </row>
    <row r="167" spans="1:2" ht="24.95" customHeight="1">
      <c r="A167" s="219">
        <v>38763</v>
      </c>
      <c r="B167" s="221">
        <v>835240</v>
      </c>
    </row>
    <row r="168" spans="1:2" ht="24.95" customHeight="1">
      <c r="A168" s="219">
        <v>38770</v>
      </c>
      <c r="B168" s="221">
        <v>840555</v>
      </c>
    </row>
    <row r="169" spans="1:2" ht="24.95" customHeight="1">
      <c r="A169" s="219">
        <v>38777</v>
      </c>
      <c r="B169" s="221">
        <v>839356</v>
      </c>
    </row>
    <row r="170" spans="1:2" ht="24.95" customHeight="1">
      <c r="A170" s="219">
        <v>38784</v>
      </c>
      <c r="B170" s="221">
        <v>839234</v>
      </c>
    </row>
    <row r="171" spans="1:2" ht="24.95" customHeight="1">
      <c r="A171" s="219">
        <v>38791</v>
      </c>
      <c r="B171" s="221">
        <v>843010</v>
      </c>
    </row>
    <row r="172" spans="1:2" ht="24.95" customHeight="1">
      <c r="A172" s="219">
        <v>38798</v>
      </c>
      <c r="B172" s="221">
        <v>838003</v>
      </c>
    </row>
    <row r="173" spans="1:2" ht="24.95" customHeight="1">
      <c r="A173" s="219">
        <v>38805</v>
      </c>
      <c r="B173" s="221">
        <v>833675</v>
      </c>
    </row>
    <row r="174" spans="1:2" ht="24.95" customHeight="1">
      <c r="A174" s="219">
        <v>38812</v>
      </c>
      <c r="B174" s="221">
        <v>834589</v>
      </c>
    </row>
    <row r="175" spans="1:2" ht="24.95" customHeight="1">
      <c r="A175" s="219">
        <v>38819</v>
      </c>
      <c r="B175" s="221">
        <v>836862</v>
      </c>
    </row>
    <row r="176" spans="1:2" ht="24.95" customHeight="1">
      <c r="A176" s="219">
        <v>38826</v>
      </c>
      <c r="B176" s="221">
        <v>836352</v>
      </c>
    </row>
    <row r="177" spans="1:2" ht="24.95" customHeight="1">
      <c r="A177" s="219">
        <v>38833</v>
      </c>
      <c r="B177" s="221">
        <v>844572</v>
      </c>
    </row>
    <row r="178" spans="1:2" ht="24.95" customHeight="1">
      <c r="A178" s="219">
        <v>38840</v>
      </c>
      <c r="B178" s="221">
        <v>843867</v>
      </c>
    </row>
    <row r="179" spans="1:2" ht="24.95" customHeight="1">
      <c r="A179" s="219">
        <v>38847</v>
      </c>
      <c r="B179" s="221">
        <v>838405</v>
      </c>
    </row>
    <row r="180" spans="1:2" ht="24.95" customHeight="1">
      <c r="A180" s="219">
        <v>38854</v>
      </c>
      <c r="B180" s="221">
        <v>838153</v>
      </c>
    </row>
    <row r="181" spans="1:2" ht="24.95" customHeight="1">
      <c r="A181" s="219">
        <v>38861</v>
      </c>
      <c r="B181" s="221">
        <v>840251</v>
      </c>
    </row>
    <row r="182" spans="1:2" ht="24.95" customHeight="1">
      <c r="A182" s="219">
        <v>38868</v>
      </c>
      <c r="B182" s="221">
        <v>851580</v>
      </c>
    </row>
    <row r="183" spans="1:2" ht="24.95" customHeight="1">
      <c r="A183" s="219">
        <v>38875</v>
      </c>
      <c r="B183" s="221">
        <v>849074</v>
      </c>
    </row>
    <row r="184" spans="1:2" ht="24.95" customHeight="1">
      <c r="A184" s="219">
        <v>38882</v>
      </c>
      <c r="B184" s="221">
        <v>845869</v>
      </c>
    </row>
    <row r="185" spans="1:2" ht="24.95" customHeight="1">
      <c r="A185" s="219">
        <v>38889</v>
      </c>
      <c r="B185" s="221">
        <v>844773</v>
      </c>
    </row>
    <row r="186" spans="1:2" ht="24.95" customHeight="1">
      <c r="A186" s="219">
        <v>38896</v>
      </c>
      <c r="B186" s="221">
        <v>844436</v>
      </c>
    </row>
    <row r="187" spans="1:2" ht="24.95" customHeight="1">
      <c r="A187" s="219">
        <v>38903</v>
      </c>
      <c r="B187" s="221">
        <v>851659</v>
      </c>
    </row>
    <row r="188" spans="1:2" ht="24.95" customHeight="1">
      <c r="A188" s="219">
        <v>38910</v>
      </c>
      <c r="B188" s="221">
        <v>844391</v>
      </c>
    </row>
    <row r="189" spans="1:2" ht="24.95" customHeight="1">
      <c r="A189" s="219">
        <v>38917</v>
      </c>
      <c r="B189" s="221">
        <v>849894</v>
      </c>
    </row>
    <row r="190" spans="1:2" ht="24.95" customHeight="1">
      <c r="A190" s="219">
        <v>38924</v>
      </c>
      <c r="B190" s="221">
        <v>841552</v>
      </c>
    </row>
    <row r="191" spans="1:2" ht="24.95" customHeight="1">
      <c r="A191" s="219">
        <v>38931</v>
      </c>
      <c r="B191" s="221">
        <v>850263</v>
      </c>
    </row>
    <row r="192" spans="1:2" ht="24.95" customHeight="1">
      <c r="A192" s="219">
        <v>38938</v>
      </c>
      <c r="B192" s="221">
        <v>840006</v>
      </c>
    </row>
    <row r="193" spans="1:2" ht="24.95" customHeight="1">
      <c r="A193" s="219">
        <v>38945</v>
      </c>
      <c r="B193" s="221">
        <v>842876</v>
      </c>
    </row>
    <row r="194" spans="1:2" ht="24.95" customHeight="1">
      <c r="A194" s="219">
        <v>38952</v>
      </c>
      <c r="B194" s="221">
        <v>837987</v>
      </c>
    </row>
    <row r="195" spans="1:2" ht="24.95" customHeight="1">
      <c r="A195" s="219">
        <v>38959</v>
      </c>
      <c r="B195" s="221">
        <v>850925</v>
      </c>
    </row>
    <row r="196" spans="1:2" ht="24.95" customHeight="1">
      <c r="A196" s="219">
        <v>38966</v>
      </c>
      <c r="B196" s="221">
        <v>848594</v>
      </c>
    </row>
    <row r="197" spans="1:2" ht="24.95" customHeight="1">
      <c r="A197" s="219">
        <v>38973</v>
      </c>
      <c r="B197" s="221">
        <v>840886</v>
      </c>
    </row>
    <row r="198" spans="1:2" ht="24.95" customHeight="1">
      <c r="A198" s="219">
        <v>38980</v>
      </c>
      <c r="B198" s="221">
        <v>838192</v>
      </c>
    </row>
    <row r="199" spans="1:2" ht="24.95" customHeight="1">
      <c r="A199" s="219">
        <v>38987</v>
      </c>
      <c r="B199" s="221">
        <v>849971</v>
      </c>
    </row>
    <row r="200" spans="1:2" ht="24.95" customHeight="1">
      <c r="A200" s="219">
        <v>38994</v>
      </c>
      <c r="B200" s="221">
        <v>842296</v>
      </c>
    </row>
    <row r="201" spans="1:2" ht="24.95" customHeight="1">
      <c r="A201" s="219">
        <v>39001</v>
      </c>
      <c r="B201" s="221">
        <v>859339</v>
      </c>
    </row>
    <row r="202" spans="1:2" ht="24.95" customHeight="1">
      <c r="A202" s="219">
        <v>39008</v>
      </c>
      <c r="B202" s="221">
        <v>844200</v>
      </c>
    </row>
    <row r="203" spans="1:2" ht="24.95" customHeight="1">
      <c r="A203" s="219">
        <v>39015</v>
      </c>
      <c r="B203" s="221">
        <v>852648</v>
      </c>
    </row>
    <row r="204" spans="1:2" ht="24.95" customHeight="1">
      <c r="A204" s="219">
        <v>39022</v>
      </c>
      <c r="B204" s="221">
        <v>855536</v>
      </c>
    </row>
    <row r="205" spans="1:2" ht="24.95" customHeight="1">
      <c r="A205" s="219">
        <v>39029</v>
      </c>
      <c r="B205" s="221">
        <v>858630</v>
      </c>
    </row>
    <row r="206" spans="1:2" ht="24.95" customHeight="1">
      <c r="A206" s="219">
        <v>39036</v>
      </c>
      <c r="B206" s="221">
        <v>855551</v>
      </c>
    </row>
    <row r="207" spans="1:2" ht="24.95" customHeight="1">
      <c r="A207" s="219">
        <v>39043</v>
      </c>
      <c r="B207" s="221">
        <v>865126</v>
      </c>
    </row>
    <row r="208" spans="1:2" ht="24.95" customHeight="1">
      <c r="A208" s="219">
        <v>39050</v>
      </c>
      <c r="B208" s="221">
        <v>856671</v>
      </c>
    </row>
    <row r="209" spans="1:2" ht="24.95" customHeight="1">
      <c r="A209" s="219">
        <v>39057</v>
      </c>
      <c r="B209" s="221">
        <v>862178</v>
      </c>
    </row>
    <row r="210" spans="1:2" ht="24.95" customHeight="1">
      <c r="A210" s="219">
        <v>39064</v>
      </c>
      <c r="B210" s="221">
        <v>853851</v>
      </c>
    </row>
    <row r="211" spans="1:2" ht="24.95" customHeight="1">
      <c r="A211" s="219">
        <v>39071</v>
      </c>
      <c r="B211" s="221">
        <v>865010</v>
      </c>
    </row>
    <row r="212" spans="1:2" ht="24.95" customHeight="1">
      <c r="A212" s="219">
        <v>39078</v>
      </c>
      <c r="B212" s="221">
        <v>869988</v>
      </c>
    </row>
    <row r="213" spans="1:2" ht="24.95" customHeight="1">
      <c r="A213" s="219">
        <v>39085</v>
      </c>
      <c r="B213" s="221">
        <v>874626</v>
      </c>
    </row>
    <row r="214" spans="1:2" ht="24.95" customHeight="1">
      <c r="A214" s="219">
        <v>39092</v>
      </c>
      <c r="B214" s="221">
        <v>854819</v>
      </c>
    </row>
    <row r="215" spans="1:2" ht="24.95" customHeight="1">
      <c r="A215" s="219">
        <v>39099</v>
      </c>
      <c r="B215" s="221">
        <v>859363</v>
      </c>
    </row>
    <row r="216" spans="1:2" ht="24.95" customHeight="1">
      <c r="A216" s="219">
        <v>39106</v>
      </c>
      <c r="B216" s="221">
        <v>851755</v>
      </c>
    </row>
    <row r="217" spans="1:2" ht="24.95" customHeight="1">
      <c r="A217" s="219">
        <v>39113</v>
      </c>
      <c r="B217" s="221">
        <v>865730</v>
      </c>
    </row>
    <row r="218" spans="1:2" ht="24.95" customHeight="1">
      <c r="A218" s="219">
        <v>39120</v>
      </c>
      <c r="B218" s="221">
        <v>855057</v>
      </c>
    </row>
    <row r="219" spans="1:2" ht="24.95" customHeight="1">
      <c r="A219" s="219">
        <v>39127</v>
      </c>
      <c r="B219" s="221">
        <v>867199</v>
      </c>
    </row>
    <row r="220" spans="1:2" ht="24.95" customHeight="1">
      <c r="A220" s="219">
        <v>39134</v>
      </c>
      <c r="B220" s="221">
        <v>869235</v>
      </c>
    </row>
    <row r="221" spans="1:2" ht="24.95" customHeight="1">
      <c r="A221" s="219">
        <v>39141</v>
      </c>
      <c r="B221" s="221">
        <v>877409</v>
      </c>
    </row>
    <row r="222" spans="1:2" ht="24.95" customHeight="1">
      <c r="A222" s="219">
        <v>39148</v>
      </c>
      <c r="B222" s="221">
        <v>864505</v>
      </c>
    </row>
    <row r="223" spans="1:2" ht="24.95" customHeight="1">
      <c r="A223" s="219">
        <v>39155</v>
      </c>
      <c r="B223" s="221">
        <v>876108</v>
      </c>
    </row>
    <row r="224" spans="1:2" ht="24.95" customHeight="1">
      <c r="A224" s="219">
        <v>39162</v>
      </c>
      <c r="B224" s="221">
        <v>863067</v>
      </c>
    </row>
    <row r="225" spans="1:2" ht="24.95" customHeight="1">
      <c r="A225" s="219">
        <v>39169</v>
      </c>
      <c r="B225" s="221">
        <v>869803</v>
      </c>
    </row>
    <row r="226" spans="1:2" ht="24.95" customHeight="1">
      <c r="A226" s="219">
        <v>39176</v>
      </c>
      <c r="B226" s="221">
        <v>862319</v>
      </c>
    </row>
    <row r="227" spans="1:2" ht="24.95" customHeight="1">
      <c r="A227" s="219">
        <v>39183</v>
      </c>
      <c r="B227" s="221">
        <v>865441</v>
      </c>
    </row>
    <row r="228" spans="1:2" ht="24.95" customHeight="1">
      <c r="A228" s="219">
        <v>39190</v>
      </c>
      <c r="B228" s="221">
        <v>861335</v>
      </c>
    </row>
    <row r="229" spans="1:2" ht="24.95" customHeight="1">
      <c r="A229" s="219">
        <v>39197</v>
      </c>
      <c r="B229" s="221">
        <v>879686</v>
      </c>
    </row>
    <row r="230" spans="1:2" ht="24.95" customHeight="1">
      <c r="A230" s="219">
        <v>39204</v>
      </c>
      <c r="B230" s="221">
        <v>890857</v>
      </c>
    </row>
    <row r="231" spans="1:2" ht="24.95" customHeight="1">
      <c r="A231" s="219">
        <v>39211</v>
      </c>
      <c r="B231" s="221">
        <v>875270</v>
      </c>
    </row>
    <row r="232" spans="1:2" ht="24.95" customHeight="1">
      <c r="A232" s="219">
        <v>39218</v>
      </c>
      <c r="B232" s="221">
        <v>859559</v>
      </c>
    </row>
    <row r="233" spans="1:2" ht="24.95" customHeight="1">
      <c r="A233" s="219">
        <v>39225</v>
      </c>
      <c r="B233" s="221">
        <v>873935</v>
      </c>
    </row>
    <row r="234" spans="1:2" ht="24.95" customHeight="1">
      <c r="A234" s="219">
        <v>39232</v>
      </c>
      <c r="B234" s="221">
        <v>876986</v>
      </c>
    </row>
    <row r="235" spans="1:2" ht="24.95" customHeight="1">
      <c r="A235" s="219">
        <v>39239</v>
      </c>
      <c r="B235" s="221">
        <v>872706</v>
      </c>
    </row>
    <row r="236" spans="1:2" ht="24.95" customHeight="1">
      <c r="A236" s="219">
        <v>39246</v>
      </c>
      <c r="B236" s="221">
        <v>864989</v>
      </c>
    </row>
    <row r="237" spans="1:2" ht="24.95" customHeight="1">
      <c r="A237" s="219">
        <v>39253</v>
      </c>
      <c r="B237" s="221">
        <v>866089</v>
      </c>
    </row>
    <row r="238" spans="1:2" ht="24.95" customHeight="1">
      <c r="A238" s="219">
        <v>39260</v>
      </c>
      <c r="B238" s="221">
        <v>865105</v>
      </c>
    </row>
    <row r="239" spans="1:2" ht="24.95" customHeight="1">
      <c r="A239" s="219">
        <v>39267</v>
      </c>
      <c r="B239" s="221">
        <v>876611</v>
      </c>
    </row>
    <row r="240" spans="1:2" ht="24.95" customHeight="1">
      <c r="A240" s="219">
        <v>39274</v>
      </c>
      <c r="B240" s="221">
        <v>869407</v>
      </c>
    </row>
    <row r="241" spans="1:2" ht="24.95" customHeight="1">
      <c r="A241" s="219">
        <v>39281</v>
      </c>
      <c r="B241" s="221">
        <v>872916</v>
      </c>
    </row>
    <row r="242" spans="1:2" ht="24.95" customHeight="1">
      <c r="A242" s="219">
        <v>39288</v>
      </c>
      <c r="B242" s="221">
        <v>863890</v>
      </c>
    </row>
    <row r="243" spans="1:2" ht="24.95" customHeight="1">
      <c r="A243" s="219">
        <v>39295</v>
      </c>
      <c r="B243" s="221">
        <v>870261</v>
      </c>
    </row>
    <row r="244" spans="1:2" ht="24.95" customHeight="1">
      <c r="A244" s="219">
        <v>39302</v>
      </c>
      <c r="B244" s="221">
        <v>865453</v>
      </c>
    </row>
    <row r="245" spans="1:2" ht="24.95" customHeight="1">
      <c r="A245" s="219">
        <v>39309</v>
      </c>
      <c r="B245" s="221">
        <v>864931</v>
      </c>
    </row>
    <row r="246" spans="1:2" ht="24.95" customHeight="1">
      <c r="A246" s="219">
        <v>39316</v>
      </c>
      <c r="B246" s="221">
        <v>862775</v>
      </c>
    </row>
    <row r="247" spans="1:2" ht="24.95" customHeight="1">
      <c r="A247" s="219">
        <v>39323</v>
      </c>
      <c r="B247" s="221">
        <v>872873</v>
      </c>
    </row>
    <row r="248" spans="1:2" ht="24.95" customHeight="1">
      <c r="A248" s="219">
        <v>39330</v>
      </c>
      <c r="B248" s="221">
        <v>871156</v>
      </c>
    </row>
    <row r="249" spans="1:2" ht="24.95" customHeight="1">
      <c r="A249" s="219">
        <v>39337</v>
      </c>
      <c r="B249" s="221">
        <v>886314</v>
      </c>
    </row>
    <row r="250" spans="1:2" ht="24.95" customHeight="1">
      <c r="A250" s="219">
        <v>39344</v>
      </c>
      <c r="B250" s="221">
        <v>867732</v>
      </c>
    </row>
    <row r="251" spans="1:2" ht="24.95" customHeight="1">
      <c r="A251" s="219">
        <v>39351</v>
      </c>
      <c r="B251" s="221">
        <v>889900</v>
      </c>
    </row>
    <row r="252" spans="1:2" ht="24.95" customHeight="1">
      <c r="A252" s="219">
        <v>39358</v>
      </c>
      <c r="B252" s="221">
        <v>869051</v>
      </c>
    </row>
    <row r="253" spans="1:2" ht="24.95" customHeight="1">
      <c r="A253" s="219">
        <v>39365</v>
      </c>
      <c r="B253" s="221">
        <v>886363</v>
      </c>
    </row>
    <row r="254" spans="1:2" ht="24.95" customHeight="1">
      <c r="A254" s="219">
        <v>39372</v>
      </c>
      <c r="B254" s="221">
        <v>869509</v>
      </c>
    </row>
    <row r="255" spans="1:2" ht="24.95" customHeight="1">
      <c r="A255" s="219">
        <v>39379</v>
      </c>
      <c r="B255" s="221">
        <v>881395</v>
      </c>
    </row>
    <row r="256" spans="1:2" ht="24.95" customHeight="1">
      <c r="A256" s="219">
        <v>39386</v>
      </c>
      <c r="B256" s="221">
        <v>883385</v>
      </c>
    </row>
    <row r="257" spans="1:2" ht="24.95" customHeight="1">
      <c r="A257" s="219">
        <v>39393</v>
      </c>
      <c r="B257" s="221">
        <v>885724</v>
      </c>
    </row>
    <row r="258" spans="1:2" ht="24.95" customHeight="1">
      <c r="A258" s="219">
        <v>39400</v>
      </c>
      <c r="B258" s="221">
        <v>889537</v>
      </c>
    </row>
    <row r="259" spans="1:2" ht="24.95" customHeight="1">
      <c r="A259" s="219">
        <v>39407</v>
      </c>
      <c r="B259" s="221">
        <v>891028</v>
      </c>
    </row>
    <row r="260" spans="1:2" ht="24.95" customHeight="1">
      <c r="A260" s="219">
        <v>39414</v>
      </c>
      <c r="B260" s="221">
        <v>879417</v>
      </c>
    </row>
    <row r="261" spans="1:2" ht="24.95" customHeight="1">
      <c r="A261" s="219">
        <v>39421</v>
      </c>
      <c r="B261" s="221">
        <v>882764</v>
      </c>
    </row>
    <row r="262" spans="1:2" ht="24.95" customHeight="1">
      <c r="A262" s="219">
        <v>39428</v>
      </c>
      <c r="B262" s="221">
        <v>881750</v>
      </c>
    </row>
    <row r="263" spans="1:2" ht="24.95" customHeight="1">
      <c r="A263" s="219">
        <v>39435</v>
      </c>
      <c r="B263" s="221">
        <v>887983</v>
      </c>
    </row>
    <row r="264" spans="1:2" ht="24.95" customHeight="1">
      <c r="A264" s="219">
        <v>39442</v>
      </c>
      <c r="B264" s="221">
        <v>890662</v>
      </c>
    </row>
    <row r="265" spans="1:2" ht="24.95" customHeight="1">
      <c r="A265" s="219">
        <v>39449</v>
      </c>
      <c r="B265" s="221">
        <v>922187</v>
      </c>
    </row>
    <row r="266" spans="1:2" ht="24.95" customHeight="1">
      <c r="A266" s="219">
        <v>39456</v>
      </c>
      <c r="B266" s="221">
        <v>880754</v>
      </c>
    </row>
    <row r="267" spans="1:2" ht="24.95" customHeight="1">
      <c r="A267" s="219">
        <v>39463</v>
      </c>
      <c r="B267" s="221">
        <v>893581</v>
      </c>
    </row>
    <row r="268" spans="1:2" ht="24.95" customHeight="1">
      <c r="A268" s="219">
        <v>39470</v>
      </c>
      <c r="B268" s="221">
        <v>877253</v>
      </c>
    </row>
    <row r="269" spans="1:2" ht="24.95" customHeight="1">
      <c r="A269" s="219">
        <v>39477</v>
      </c>
      <c r="B269" s="221">
        <v>900264</v>
      </c>
    </row>
    <row r="270" spans="1:2" ht="24.95" customHeight="1">
      <c r="A270" s="219">
        <v>39484</v>
      </c>
      <c r="B270" s="221">
        <v>871022</v>
      </c>
    </row>
    <row r="271" spans="1:2" ht="24.95" customHeight="1">
      <c r="A271" s="219">
        <v>39491</v>
      </c>
      <c r="B271" s="221">
        <v>883005</v>
      </c>
    </row>
    <row r="272" spans="1:2" ht="24.95" customHeight="1">
      <c r="A272" s="219">
        <v>39498</v>
      </c>
      <c r="B272" s="221">
        <v>878949</v>
      </c>
    </row>
    <row r="273" spans="1:2" ht="24.95" customHeight="1">
      <c r="A273" s="219">
        <v>39505</v>
      </c>
      <c r="B273" s="221">
        <v>893825</v>
      </c>
    </row>
    <row r="274" spans="1:2" ht="24.95" customHeight="1">
      <c r="A274" s="219">
        <v>39512</v>
      </c>
      <c r="B274" s="221">
        <v>881208</v>
      </c>
    </row>
    <row r="275" spans="1:2" ht="24.95" customHeight="1">
      <c r="A275" s="219">
        <v>39519</v>
      </c>
      <c r="B275" s="221">
        <v>896565</v>
      </c>
    </row>
    <row r="276" spans="1:2" ht="24.95" customHeight="1">
      <c r="A276" s="219">
        <v>39526</v>
      </c>
      <c r="B276" s="221">
        <v>888646</v>
      </c>
    </row>
    <row r="277" spans="1:2" ht="24.95" customHeight="1">
      <c r="A277" s="219">
        <v>39533</v>
      </c>
      <c r="B277" s="221">
        <v>893965</v>
      </c>
    </row>
    <row r="278" spans="1:2" ht="24.95" customHeight="1">
      <c r="A278" s="219">
        <v>39540</v>
      </c>
      <c r="B278" s="221">
        <v>883708</v>
      </c>
    </row>
    <row r="279" spans="1:2" ht="24.95" customHeight="1">
      <c r="A279" s="219">
        <v>39547</v>
      </c>
      <c r="B279" s="221">
        <v>893029</v>
      </c>
    </row>
    <row r="280" spans="1:2" ht="24.95" customHeight="1">
      <c r="A280" s="219">
        <v>39554</v>
      </c>
      <c r="B280" s="221">
        <v>881904</v>
      </c>
    </row>
    <row r="281" spans="1:2" ht="24.95" customHeight="1">
      <c r="A281" s="219">
        <v>39561</v>
      </c>
      <c r="B281" s="221">
        <v>885781</v>
      </c>
    </row>
    <row r="282" spans="1:2" ht="24.95" customHeight="1">
      <c r="A282" s="219">
        <v>39568</v>
      </c>
      <c r="B282" s="221">
        <v>888131</v>
      </c>
    </row>
    <row r="283" spans="1:2" ht="24.95" customHeight="1">
      <c r="A283" s="219">
        <v>39575</v>
      </c>
      <c r="B283" s="221">
        <v>889228</v>
      </c>
    </row>
    <row r="284" spans="1:2" ht="24.95" customHeight="1">
      <c r="A284" s="219">
        <v>39582</v>
      </c>
      <c r="B284" s="221">
        <v>880175</v>
      </c>
    </row>
    <row r="285" spans="1:2" ht="24.95" customHeight="1">
      <c r="A285" s="219">
        <v>39589</v>
      </c>
      <c r="B285" s="221">
        <v>898487</v>
      </c>
    </row>
    <row r="286" spans="1:2" ht="24.95" customHeight="1">
      <c r="A286" s="219">
        <v>39596</v>
      </c>
      <c r="B286" s="221">
        <v>904054</v>
      </c>
    </row>
    <row r="287" spans="1:2" ht="24.95" customHeight="1">
      <c r="A287" s="219">
        <v>39603</v>
      </c>
      <c r="B287" s="221">
        <v>895939</v>
      </c>
    </row>
    <row r="288" spans="1:2" ht="24.95" customHeight="1">
      <c r="A288" s="219">
        <v>39610</v>
      </c>
      <c r="B288" s="221">
        <v>890610</v>
      </c>
    </row>
    <row r="289" spans="1:2" ht="24.95" customHeight="1">
      <c r="A289" s="219">
        <v>39617</v>
      </c>
      <c r="B289" s="221">
        <v>902304</v>
      </c>
    </row>
    <row r="290" spans="1:2" ht="24.95" customHeight="1">
      <c r="A290" s="219">
        <v>39624</v>
      </c>
      <c r="B290" s="221">
        <v>892713</v>
      </c>
    </row>
    <row r="291" spans="1:2" ht="24.95" customHeight="1">
      <c r="A291" s="219">
        <v>39631</v>
      </c>
      <c r="B291" s="221">
        <v>902962</v>
      </c>
    </row>
    <row r="292" spans="1:2" ht="24.95" customHeight="1">
      <c r="A292" s="219">
        <v>39638</v>
      </c>
      <c r="B292" s="221">
        <v>898034</v>
      </c>
    </row>
    <row r="293" spans="1:2" ht="24.95" customHeight="1">
      <c r="A293" s="219">
        <v>39645</v>
      </c>
      <c r="B293" s="221">
        <v>910681</v>
      </c>
    </row>
    <row r="294" spans="1:2" ht="24.95" customHeight="1">
      <c r="A294" s="219">
        <v>39652</v>
      </c>
      <c r="B294" s="221">
        <v>899665</v>
      </c>
    </row>
    <row r="295" spans="1:2" ht="24.95" customHeight="1">
      <c r="A295" s="219">
        <v>39659</v>
      </c>
      <c r="B295" s="221">
        <v>918625</v>
      </c>
    </row>
    <row r="296" spans="1:2" ht="24.95" customHeight="1">
      <c r="A296" s="219">
        <v>39666</v>
      </c>
      <c r="B296" s="221">
        <v>901710</v>
      </c>
    </row>
    <row r="297" spans="1:2" ht="24.95" customHeight="1">
      <c r="A297" s="219">
        <v>39673</v>
      </c>
      <c r="B297" s="221">
        <v>914632</v>
      </c>
    </row>
    <row r="298" spans="1:2" ht="24.95" customHeight="1">
      <c r="A298" s="219">
        <v>39680</v>
      </c>
      <c r="B298" s="221">
        <v>898611</v>
      </c>
    </row>
    <row r="299" spans="1:2" ht="24.95" customHeight="1">
      <c r="A299" s="219">
        <v>39687</v>
      </c>
      <c r="B299" s="221">
        <v>909982</v>
      </c>
    </row>
    <row r="300" spans="1:2" ht="24.95" customHeight="1">
      <c r="A300" s="219">
        <v>39694</v>
      </c>
      <c r="B300" s="221">
        <v>905253</v>
      </c>
    </row>
    <row r="301" spans="1:2" ht="24.95" customHeight="1">
      <c r="A301" s="219">
        <v>39701</v>
      </c>
      <c r="B301" s="221">
        <v>925725</v>
      </c>
    </row>
    <row r="302" spans="1:2" ht="24.95" customHeight="1">
      <c r="A302" s="219">
        <v>39708</v>
      </c>
      <c r="B302" s="221">
        <v>995093</v>
      </c>
    </row>
    <row r="303" spans="1:2" ht="24.95" customHeight="1">
      <c r="A303" s="219">
        <v>39715</v>
      </c>
      <c r="B303" s="221">
        <v>1211825</v>
      </c>
    </row>
    <row r="304" spans="1:2" ht="24.95" customHeight="1">
      <c r="A304" s="219">
        <v>39722</v>
      </c>
      <c r="B304" s="221">
        <v>1503989</v>
      </c>
    </row>
    <row r="305" spans="1:2" ht="24.95" customHeight="1">
      <c r="A305" s="219">
        <v>39729</v>
      </c>
      <c r="B305" s="221">
        <v>1591587</v>
      </c>
    </row>
    <row r="306" spans="1:2" ht="24.95" customHeight="1">
      <c r="A306" s="219">
        <v>39736</v>
      </c>
      <c r="B306" s="221">
        <v>1770809</v>
      </c>
    </row>
    <row r="307" spans="1:2" ht="24.95" customHeight="1">
      <c r="A307" s="219">
        <v>39743</v>
      </c>
      <c r="B307" s="221">
        <v>1802602</v>
      </c>
    </row>
    <row r="308" spans="1:2" ht="24.95" customHeight="1">
      <c r="A308" s="219">
        <v>39750</v>
      </c>
      <c r="B308" s="221">
        <v>1969086</v>
      </c>
    </row>
    <row r="309" spans="1:2" ht="24.95" customHeight="1">
      <c r="A309" s="219">
        <v>39757</v>
      </c>
      <c r="B309" s="221">
        <v>2074205</v>
      </c>
    </row>
    <row r="310" spans="1:2" ht="24.95" customHeight="1">
      <c r="A310" s="219">
        <v>39764</v>
      </c>
      <c r="B310" s="221">
        <v>2212852</v>
      </c>
    </row>
    <row r="311" spans="1:2" ht="24.95" customHeight="1">
      <c r="A311" s="219">
        <v>39771</v>
      </c>
      <c r="B311" s="221">
        <v>2187137</v>
      </c>
    </row>
    <row r="312" spans="1:2" ht="24.95" customHeight="1">
      <c r="A312" s="219">
        <v>39778</v>
      </c>
      <c r="B312" s="221">
        <v>2106117</v>
      </c>
    </row>
    <row r="313" spans="1:2" ht="24.95" customHeight="1">
      <c r="A313" s="219">
        <v>39785</v>
      </c>
      <c r="B313" s="221">
        <v>2136924</v>
      </c>
    </row>
    <row r="314" spans="1:2" ht="24.95" customHeight="1">
      <c r="A314" s="219">
        <v>39792</v>
      </c>
      <c r="B314" s="221">
        <v>2250012</v>
      </c>
    </row>
    <row r="315" spans="1:2" ht="24.95" customHeight="1">
      <c r="A315" s="219">
        <v>39799</v>
      </c>
      <c r="B315" s="221">
        <v>2254983</v>
      </c>
    </row>
    <row r="316" spans="1:2" ht="24.95" customHeight="1">
      <c r="A316" s="219">
        <v>39806</v>
      </c>
      <c r="B316" s="221">
        <v>2232311</v>
      </c>
    </row>
    <row r="317" spans="1:2" ht="24.95" customHeight="1">
      <c r="A317" s="219">
        <v>39813</v>
      </c>
      <c r="B317" s="221">
        <v>2239457</v>
      </c>
    </row>
    <row r="318" spans="1:2" ht="24.95" customHeight="1">
      <c r="A318" s="219">
        <v>39820</v>
      </c>
      <c r="B318" s="221">
        <v>2121439</v>
      </c>
    </row>
    <row r="319" spans="1:2" ht="24.95" customHeight="1">
      <c r="A319" s="219">
        <v>39827</v>
      </c>
      <c r="B319" s="221">
        <v>2049714</v>
      </c>
    </row>
    <row r="320" spans="1:2" ht="24.95" customHeight="1">
      <c r="A320" s="219">
        <v>39834</v>
      </c>
      <c r="B320" s="221">
        <v>2037112</v>
      </c>
    </row>
    <row r="321" spans="1:2" ht="24.95" customHeight="1">
      <c r="A321" s="219">
        <v>39841</v>
      </c>
      <c r="B321" s="221">
        <v>1927082</v>
      </c>
    </row>
    <row r="322" spans="1:2" ht="24.95" customHeight="1">
      <c r="A322" s="219">
        <v>39848</v>
      </c>
      <c r="B322" s="221">
        <v>1851437</v>
      </c>
    </row>
    <row r="323" spans="1:2" ht="24.95" customHeight="1">
      <c r="A323" s="219">
        <v>39855</v>
      </c>
      <c r="B323" s="221">
        <v>1843400</v>
      </c>
    </row>
    <row r="324" spans="1:2" ht="24.95" customHeight="1">
      <c r="A324" s="219">
        <v>39862</v>
      </c>
      <c r="B324" s="221">
        <v>1915562</v>
      </c>
    </row>
    <row r="325" spans="1:2" ht="24.95" customHeight="1">
      <c r="A325" s="219">
        <v>39869</v>
      </c>
      <c r="B325" s="221">
        <v>1916115</v>
      </c>
    </row>
    <row r="326" spans="1:2" ht="24.95" customHeight="1">
      <c r="A326" s="219">
        <v>39876</v>
      </c>
      <c r="B326" s="221">
        <v>1901317</v>
      </c>
    </row>
    <row r="327" spans="1:2" ht="24.95" customHeight="1">
      <c r="A327" s="219">
        <v>39883</v>
      </c>
      <c r="B327" s="221">
        <v>1899514</v>
      </c>
    </row>
    <row r="328" spans="1:2" ht="24.95" customHeight="1">
      <c r="A328" s="219">
        <v>39890</v>
      </c>
      <c r="B328" s="221">
        <v>2066942</v>
      </c>
    </row>
    <row r="329" spans="1:2" ht="24.95" customHeight="1">
      <c r="A329" s="219">
        <v>39897</v>
      </c>
      <c r="B329" s="221">
        <v>2071556</v>
      </c>
    </row>
    <row r="330" spans="1:2" ht="24.95" customHeight="1">
      <c r="A330" s="219">
        <v>39904</v>
      </c>
      <c r="B330" s="221">
        <v>2078936</v>
      </c>
    </row>
    <row r="331" spans="1:2" ht="24.95" customHeight="1">
      <c r="A331" s="219">
        <v>39911</v>
      </c>
      <c r="B331" s="221">
        <v>2088573</v>
      </c>
    </row>
    <row r="332" spans="1:2" ht="24.95" customHeight="1">
      <c r="A332" s="219">
        <v>39918</v>
      </c>
      <c r="B332" s="221">
        <v>2186498</v>
      </c>
    </row>
    <row r="333" spans="1:2" ht="24.95" customHeight="1">
      <c r="A333" s="219">
        <v>39925</v>
      </c>
      <c r="B333" s="221">
        <v>2196812</v>
      </c>
    </row>
    <row r="334" spans="1:2" ht="24.95" customHeight="1">
      <c r="A334" s="219">
        <v>39932</v>
      </c>
      <c r="B334" s="221">
        <v>2066712</v>
      </c>
    </row>
    <row r="335" spans="1:2" ht="24.95" customHeight="1">
      <c r="A335" s="219">
        <v>39939</v>
      </c>
      <c r="B335" s="221">
        <v>2079758</v>
      </c>
    </row>
    <row r="336" spans="1:2" ht="24.95" customHeight="1">
      <c r="A336" s="219">
        <v>39946</v>
      </c>
      <c r="B336" s="221">
        <v>2196351</v>
      </c>
    </row>
    <row r="337" spans="1:2" ht="24.95" customHeight="1">
      <c r="A337" s="219">
        <v>39953</v>
      </c>
      <c r="B337" s="221">
        <v>2181632</v>
      </c>
    </row>
    <row r="338" spans="1:2" ht="24.95" customHeight="1">
      <c r="A338" s="219">
        <v>39960</v>
      </c>
      <c r="B338" s="221">
        <v>2080115</v>
      </c>
    </row>
    <row r="339" spans="1:2" ht="24.95" customHeight="1">
      <c r="A339" s="219">
        <v>39967</v>
      </c>
      <c r="B339" s="221">
        <v>2077695</v>
      </c>
    </row>
    <row r="340" spans="1:2" ht="24.95" customHeight="1">
      <c r="A340" s="219">
        <v>39974</v>
      </c>
      <c r="B340" s="221">
        <v>2052297</v>
      </c>
    </row>
    <row r="341" spans="1:2" ht="24.95" customHeight="1">
      <c r="A341" s="219">
        <v>39981</v>
      </c>
      <c r="B341" s="221">
        <v>2072527</v>
      </c>
    </row>
    <row r="342" spans="1:2" ht="24.95" customHeight="1">
      <c r="A342" s="219">
        <v>39988</v>
      </c>
      <c r="B342" s="221">
        <v>2025571</v>
      </c>
    </row>
    <row r="343" spans="1:2" ht="24.95" customHeight="1">
      <c r="A343" s="219">
        <v>39995</v>
      </c>
      <c r="B343" s="221">
        <v>2005627</v>
      </c>
    </row>
    <row r="344" spans="1:2" ht="24.95" customHeight="1">
      <c r="A344" s="219">
        <v>40002</v>
      </c>
      <c r="B344" s="221">
        <v>1992740</v>
      </c>
    </row>
    <row r="345" spans="1:2" ht="24.95" customHeight="1">
      <c r="A345" s="219">
        <v>40009</v>
      </c>
      <c r="B345" s="221">
        <v>2072451</v>
      </c>
    </row>
    <row r="346" spans="1:2" ht="24.95" customHeight="1">
      <c r="A346" s="219">
        <v>40016</v>
      </c>
      <c r="B346" s="221">
        <v>2039001</v>
      </c>
    </row>
    <row r="347" spans="1:2" ht="24.95" customHeight="1">
      <c r="A347" s="219">
        <v>40023</v>
      </c>
      <c r="B347" s="221">
        <v>2000547</v>
      </c>
    </row>
    <row r="348" spans="1:2" ht="24.95" customHeight="1">
      <c r="A348" s="219">
        <v>40030</v>
      </c>
      <c r="B348" s="221">
        <v>1989203</v>
      </c>
    </row>
    <row r="349" spans="1:2" ht="24.95" customHeight="1">
      <c r="A349" s="219">
        <v>40037</v>
      </c>
      <c r="B349" s="221">
        <v>2014899</v>
      </c>
    </row>
    <row r="350" spans="1:2" ht="24.95" customHeight="1">
      <c r="A350" s="219">
        <v>40044</v>
      </c>
      <c r="B350" s="221">
        <v>2060641</v>
      </c>
    </row>
    <row r="351" spans="1:2" ht="24.95" customHeight="1">
      <c r="A351" s="219">
        <v>40051</v>
      </c>
      <c r="B351" s="221">
        <v>2074902</v>
      </c>
    </row>
    <row r="352" spans="1:2" ht="24.95" customHeight="1">
      <c r="A352" s="219">
        <v>40058</v>
      </c>
      <c r="B352" s="221">
        <v>2083720</v>
      </c>
    </row>
    <row r="353" spans="1:2" ht="24.95" customHeight="1">
      <c r="A353" s="219">
        <v>40065</v>
      </c>
      <c r="B353" s="221">
        <v>2087946</v>
      </c>
    </row>
    <row r="354" spans="1:2" ht="24.95" customHeight="1">
      <c r="A354" s="219">
        <v>40072</v>
      </c>
      <c r="B354" s="221">
        <v>2139783</v>
      </c>
    </row>
    <row r="355" spans="1:2" ht="24.95" customHeight="1">
      <c r="A355" s="219">
        <v>40079</v>
      </c>
      <c r="B355" s="221">
        <v>2158631</v>
      </c>
    </row>
    <row r="356" spans="1:2" ht="24.95" customHeight="1">
      <c r="A356" s="219">
        <v>40086</v>
      </c>
      <c r="B356" s="221">
        <v>2141020</v>
      </c>
    </row>
    <row r="357" spans="1:2" ht="24.95" customHeight="1">
      <c r="A357" s="219">
        <v>40093</v>
      </c>
      <c r="B357" s="221">
        <v>2138086</v>
      </c>
    </row>
    <row r="358" spans="1:2" ht="24.95" customHeight="1">
      <c r="A358" s="219">
        <v>40100</v>
      </c>
      <c r="B358" s="221">
        <v>2192787</v>
      </c>
    </row>
    <row r="359" spans="1:2" ht="24.95" customHeight="1">
      <c r="A359" s="219">
        <v>40107</v>
      </c>
      <c r="B359" s="221">
        <v>2201119</v>
      </c>
    </row>
    <row r="360" spans="1:2" ht="24.95" customHeight="1">
      <c r="A360" s="219">
        <v>40114</v>
      </c>
      <c r="B360" s="221">
        <v>2161537</v>
      </c>
    </row>
    <row r="361" spans="1:2" ht="24.95" customHeight="1">
      <c r="A361" s="219">
        <v>40121</v>
      </c>
      <c r="B361" s="221">
        <v>2165067</v>
      </c>
    </row>
    <row r="362" spans="1:2" ht="24.95" customHeight="1">
      <c r="A362" s="219">
        <v>40128</v>
      </c>
      <c r="B362" s="221">
        <v>2135035</v>
      </c>
    </row>
    <row r="363" spans="1:2" ht="24.95" customHeight="1">
      <c r="A363" s="219">
        <v>40135</v>
      </c>
      <c r="B363" s="221">
        <v>2208721</v>
      </c>
    </row>
    <row r="364" spans="1:2" ht="24.95" customHeight="1">
      <c r="A364" s="219">
        <v>40142</v>
      </c>
      <c r="B364" s="221">
        <v>2206359</v>
      </c>
    </row>
    <row r="365" spans="1:2" ht="24.95" customHeight="1">
      <c r="A365" s="219">
        <v>40149</v>
      </c>
      <c r="B365" s="221">
        <v>2204074</v>
      </c>
    </row>
    <row r="366" spans="1:2" ht="24.95" customHeight="1">
      <c r="A366" s="219">
        <v>40156</v>
      </c>
      <c r="B366" s="221">
        <v>2186383</v>
      </c>
    </row>
    <row r="367" spans="1:2" ht="24.95" customHeight="1">
      <c r="A367" s="219">
        <v>40163</v>
      </c>
      <c r="B367" s="221">
        <v>2235763</v>
      </c>
    </row>
    <row r="368" spans="1:2" ht="24.95" customHeight="1">
      <c r="A368" s="219">
        <v>40170</v>
      </c>
      <c r="B368" s="221">
        <v>2235803</v>
      </c>
    </row>
    <row r="369" spans="1:2" ht="24.95" customHeight="1">
      <c r="A369" s="219">
        <v>40177</v>
      </c>
      <c r="B369" s="221">
        <v>2234067</v>
      </c>
    </row>
    <row r="370" spans="1:2" ht="24.95" customHeight="1">
      <c r="A370" s="219">
        <v>40184</v>
      </c>
      <c r="B370" s="221">
        <v>2235304</v>
      </c>
    </row>
    <row r="371" spans="1:2" ht="24.95" customHeight="1">
      <c r="A371" s="219">
        <v>40191</v>
      </c>
      <c r="B371" s="221">
        <v>2291700</v>
      </c>
    </row>
    <row r="372" spans="1:2" ht="24.95" customHeight="1">
      <c r="A372" s="219">
        <v>40198</v>
      </c>
      <c r="B372" s="221">
        <v>2251806</v>
      </c>
    </row>
    <row r="373" spans="1:2" ht="24.95" customHeight="1">
      <c r="A373" s="219">
        <v>40205</v>
      </c>
      <c r="B373" s="221">
        <v>2246886</v>
      </c>
    </row>
    <row r="374" spans="1:2" ht="24.95" customHeight="1">
      <c r="A374" s="219">
        <v>40212</v>
      </c>
      <c r="B374" s="221">
        <v>2249319</v>
      </c>
    </row>
    <row r="375" spans="1:2" ht="24.95" customHeight="1">
      <c r="A375" s="219">
        <v>40219</v>
      </c>
      <c r="B375" s="221">
        <v>2256679</v>
      </c>
    </row>
    <row r="376" spans="1:2" ht="24.95" customHeight="1">
      <c r="A376" s="219">
        <v>40226</v>
      </c>
      <c r="B376" s="221">
        <v>2277574</v>
      </c>
    </row>
    <row r="377" spans="1:2" ht="24.95" customHeight="1">
      <c r="A377" s="219">
        <v>40233</v>
      </c>
      <c r="B377" s="221">
        <v>2286127</v>
      </c>
    </row>
    <row r="378" spans="1:2" ht="24.95" customHeight="1">
      <c r="A378" s="219">
        <v>40240</v>
      </c>
      <c r="B378" s="221">
        <v>2280147</v>
      </c>
    </row>
    <row r="379" spans="1:2" ht="24.95" customHeight="1">
      <c r="A379" s="219">
        <v>40247</v>
      </c>
      <c r="B379" s="221">
        <v>2282474</v>
      </c>
    </row>
    <row r="380" spans="1:2" ht="24.95" customHeight="1">
      <c r="A380" s="219">
        <v>40254</v>
      </c>
      <c r="B380" s="221">
        <v>2307997</v>
      </c>
    </row>
    <row r="381" spans="1:2" ht="24.95" customHeight="1">
      <c r="A381" s="219">
        <v>40261</v>
      </c>
      <c r="B381" s="221">
        <v>2313149</v>
      </c>
    </row>
    <row r="382" spans="1:2" ht="24.95" customHeight="1">
      <c r="A382" s="219">
        <v>40268</v>
      </c>
      <c r="B382" s="221">
        <v>2307150</v>
      </c>
    </row>
    <row r="383" spans="1:2" ht="24.95" customHeight="1">
      <c r="A383" s="219">
        <v>40275</v>
      </c>
      <c r="B383" s="221">
        <v>2307575</v>
      </c>
    </row>
    <row r="384" spans="1:2" ht="24.95" customHeight="1">
      <c r="A384" s="219">
        <v>40282</v>
      </c>
      <c r="B384" s="221">
        <v>2339345</v>
      </c>
    </row>
    <row r="385" spans="1:2" ht="24.95" customHeight="1">
      <c r="A385" s="219">
        <v>40289</v>
      </c>
      <c r="B385" s="221">
        <v>2337556</v>
      </c>
    </row>
    <row r="386" spans="1:2" ht="24.95" customHeight="1">
      <c r="A386" s="219">
        <v>40296</v>
      </c>
      <c r="B386" s="221">
        <v>2330472</v>
      </c>
    </row>
    <row r="387" spans="1:2" ht="24.95" customHeight="1">
      <c r="A387" s="219">
        <v>40303</v>
      </c>
      <c r="B387" s="221">
        <v>2326164</v>
      </c>
    </row>
    <row r="388" spans="1:2" ht="24.95" customHeight="1">
      <c r="A388" s="219">
        <v>40310</v>
      </c>
      <c r="B388" s="221">
        <v>2336103</v>
      </c>
    </row>
    <row r="389" spans="1:2" ht="24.95" customHeight="1">
      <c r="A389" s="219">
        <v>40317</v>
      </c>
      <c r="B389" s="221">
        <v>2350890</v>
      </c>
    </row>
    <row r="390" spans="1:2" ht="24.95" customHeight="1">
      <c r="A390" s="219">
        <v>40324</v>
      </c>
      <c r="B390" s="221">
        <v>2334041</v>
      </c>
    </row>
    <row r="391" spans="1:2" ht="24.95" customHeight="1">
      <c r="A391" s="219">
        <v>40331</v>
      </c>
      <c r="B391" s="221">
        <v>2336216</v>
      </c>
    </row>
    <row r="392" spans="1:2" ht="24.95" customHeight="1">
      <c r="A392" s="219">
        <v>40338</v>
      </c>
      <c r="B392" s="221">
        <v>2331529</v>
      </c>
    </row>
    <row r="393" spans="1:2" ht="24.95" customHeight="1">
      <c r="A393" s="219">
        <v>40345</v>
      </c>
      <c r="B393" s="221">
        <v>2344316</v>
      </c>
    </row>
    <row r="394" spans="1:2" ht="24.95" customHeight="1">
      <c r="A394" s="219">
        <v>40352</v>
      </c>
      <c r="B394" s="221">
        <v>2344497</v>
      </c>
    </row>
    <row r="395" spans="1:2" ht="24.95" customHeight="1">
      <c r="A395" s="219">
        <v>40359</v>
      </c>
      <c r="B395" s="221">
        <v>2330851</v>
      </c>
    </row>
    <row r="396" spans="1:2" ht="24.95" customHeight="1">
      <c r="A396" s="219">
        <v>40366</v>
      </c>
      <c r="B396" s="221">
        <v>2332017</v>
      </c>
    </row>
    <row r="397" spans="1:2" ht="24.95" customHeight="1">
      <c r="A397" s="219">
        <v>40373</v>
      </c>
      <c r="B397" s="221">
        <v>2340717</v>
      </c>
    </row>
    <row r="398" spans="1:2" ht="24.95" customHeight="1">
      <c r="A398" s="219">
        <v>40380</v>
      </c>
      <c r="B398" s="221">
        <v>2332322</v>
      </c>
    </row>
    <row r="399" spans="1:2" ht="24.95" customHeight="1">
      <c r="A399" s="219">
        <v>40387</v>
      </c>
      <c r="B399" s="221">
        <v>2325298</v>
      </c>
    </row>
    <row r="400" spans="1:2" ht="24.95" customHeight="1">
      <c r="A400" s="219">
        <v>40394</v>
      </c>
      <c r="B400" s="221">
        <v>2326479</v>
      </c>
    </row>
    <row r="401" spans="1:2" ht="24.95" customHeight="1">
      <c r="A401" s="219">
        <v>40401</v>
      </c>
      <c r="B401" s="221">
        <v>2327533</v>
      </c>
    </row>
    <row r="402" spans="1:2" ht="24.95" customHeight="1">
      <c r="A402" s="219">
        <v>40408</v>
      </c>
      <c r="B402" s="221">
        <v>2313662</v>
      </c>
    </row>
    <row r="403" spans="1:2" ht="24.95" customHeight="1">
      <c r="A403" s="219">
        <v>40415</v>
      </c>
      <c r="B403" s="221">
        <v>2301015</v>
      </c>
    </row>
    <row r="404" spans="1:2" ht="24.95" customHeight="1">
      <c r="A404" s="219">
        <v>40422</v>
      </c>
      <c r="B404" s="221">
        <v>2301996</v>
      </c>
    </row>
    <row r="405" spans="1:2" ht="24.95" customHeight="1">
      <c r="A405" s="219">
        <v>40429</v>
      </c>
      <c r="B405" s="221">
        <v>2305802</v>
      </c>
    </row>
    <row r="406" spans="1:2" ht="24.95" customHeight="1">
      <c r="A406" s="219">
        <v>40436</v>
      </c>
      <c r="B406" s="221">
        <v>2296079</v>
      </c>
    </row>
    <row r="407" spans="1:2" ht="24.95" customHeight="1">
      <c r="A407" s="219">
        <v>40443</v>
      </c>
      <c r="B407" s="221">
        <v>2307171</v>
      </c>
    </row>
    <row r="408" spans="1:2" ht="24.95" customHeight="1">
      <c r="A408" s="219">
        <v>40450</v>
      </c>
      <c r="B408" s="221">
        <v>2298691</v>
      </c>
    </row>
    <row r="409" spans="1:2" ht="24.95" customHeight="1">
      <c r="A409" s="219">
        <v>40457</v>
      </c>
      <c r="B409" s="221">
        <v>2308092</v>
      </c>
    </row>
    <row r="410" spans="1:2" ht="24.95" customHeight="1">
      <c r="A410" s="219">
        <v>40464</v>
      </c>
      <c r="B410" s="221">
        <v>2309885</v>
      </c>
    </row>
    <row r="411" spans="1:2" ht="24.95" customHeight="1">
      <c r="A411" s="219">
        <v>40471</v>
      </c>
      <c r="B411" s="221">
        <v>2305227</v>
      </c>
    </row>
    <row r="412" spans="1:2" ht="24.95" customHeight="1">
      <c r="A412" s="219">
        <v>40478</v>
      </c>
      <c r="B412" s="221">
        <v>2295392</v>
      </c>
    </row>
    <row r="413" spans="1:2" ht="24.95" customHeight="1">
      <c r="A413" s="219">
        <v>40485</v>
      </c>
      <c r="B413" s="221">
        <v>2300353</v>
      </c>
    </row>
    <row r="414" spans="1:2" ht="24.95" customHeight="1">
      <c r="A414" s="219">
        <v>40492</v>
      </c>
      <c r="B414" s="221">
        <v>2312768</v>
      </c>
    </row>
    <row r="415" spans="1:2" ht="24.95" customHeight="1">
      <c r="A415" s="219">
        <v>40499</v>
      </c>
      <c r="B415" s="221">
        <v>2314757</v>
      </c>
    </row>
    <row r="416" spans="1:2" ht="24.95" customHeight="1">
      <c r="A416" s="219">
        <v>40506</v>
      </c>
      <c r="B416" s="221">
        <v>2346001</v>
      </c>
    </row>
    <row r="417" spans="1:2" ht="24.95" customHeight="1">
      <c r="A417" s="219">
        <v>40513</v>
      </c>
      <c r="B417" s="221">
        <v>2346920</v>
      </c>
    </row>
    <row r="418" spans="1:2" ht="24.95" customHeight="1">
      <c r="A418" s="219">
        <v>40520</v>
      </c>
      <c r="B418" s="221">
        <v>2382294</v>
      </c>
    </row>
    <row r="419" spans="1:2" ht="24.95" customHeight="1">
      <c r="A419" s="219">
        <v>40527</v>
      </c>
      <c r="B419" s="221">
        <v>2385754</v>
      </c>
    </row>
    <row r="420" spans="1:2" ht="24.95" customHeight="1">
      <c r="A420" s="219">
        <v>40534</v>
      </c>
      <c r="B420" s="221">
        <v>2427921</v>
      </c>
    </row>
    <row r="421" spans="1:2" ht="24.95" customHeight="1">
      <c r="A421" s="219">
        <v>40541</v>
      </c>
      <c r="B421" s="221">
        <v>2420570</v>
      </c>
    </row>
    <row r="422" spans="1:2" ht="24.95" customHeight="1">
      <c r="A422" s="219">
        <v>40548</v>
      </c>
      <c r="B422" s="221">
        <v>2436064</v>
      </c>
    </row>
    <row r="423" spans="1:2" ht="24.95" customHeight="1">
      <c r="A423" s="219">
        <v>40555</v>
      </c>
      <c r="B423" s="221">
        <v>2468131</v>
      </c>
    </row>
    <row r="424" spans="1:2" ht="24.95" customHeight="1">
      <c r="A424" s="219">
        <v>40562</v>
      </c>
      <c r="B424" s="221">
        <v>2425164</v>
      </c>
    </row>
    <row r="425" spans="1:2" ht="24.95" customHeight="1">
      <c r="A425" s="219">
        <v>40569</v>
      </c>
      <c r="B425" s="221">
        <v>2443527</v>
      </c>
    </row>
    <row r="426" spans="1:2" ht="24.95" customHeight="1">
      <c r="A426" s="219">
        <v>40576</v>
      </c>
      <c r="B426" s="221">
        <v>2469419</v>
      </c>
    </row>
    <row r="427" spans="1:2" ht="24.95" customHeight="1">
      <c r="A427" s="219">
        <v>40583</v>
      </c>
      <c r="B427" s="221">
        <v>2500481</v>
      </c>
    </row>
    <row r="428" spans="1:2" ht="24.95" customHeight="1">
      <c r="A428" s="219">
        <v>40590</v>
      </c>
      <c r="B428" s="221">
        <v>2508868</v>
      </c>
    </row>
    <row r="429" spans="1:2" ht="24.95" customHeight="1">
      <c r="A429" s="219">
        <v>40597</v>
      </c>
      <c r="B429" s="221">
        <v>2533221</v>
      </c>
    </row>
    <row r="430" spans="1:2" ht="24.95" customHeight="1">
      <c r="A430" s="219">
        <v>40604</v>
      </c>
      <c r="B430" s="221">
        <v>2545119</v>
      </c>
    </row>
    <row r="431" spans="1:2" ht="24.95" customHeight="1">
      <c r="A431" s="219">
        <v>40611</v>
      </c>
      <c r="B431" s="221">
        <v>2577076</v>
      </c>
    </row>
    <row r="432" spans="1:2" ht="24.95" customHeight="1">
      <c r="A432" s="219">
        <v>40618</v>
      </c>
      <c r="B432" s="221">
        <v>2583046</v>
      </c>
    </row>
    <row r="433" spans="1:2" ht="24.95" customHeight="1">
      <c r="A433" s="219">
        <v>40625</v>
      </c>
      <c r="B433" s="221">
        <v>2601341</v>
      </c>
    </row>
    <row r="434" spans="1:2" ht="24.95" customHeight="1">
      <c r="A434" s="219">
        <v>40632</v>
      </c>
      <c r="B434" s="221">
        <v>2622523</v>
      </c>
    </row>
    <row r="435" spans="1:2" ht="24.95" customHeight="1">
      <c r="A435" s="219">
        <v>40639</v>
      </c>
      <c r="B435" s="221">
        <v>2648676</v>
      </c>
    </row>
    <row r="436" spans="1:2" ht="24.95" customHeight="1">
      <c r="A436" s="219">
        <v>40646</v>
      </c>
      <c r="B436" s="221">
        <v>2665408</v>
      </c>
    </row>
    <row r="437" spans="1:2" ht="24.95" customHeight="1">
      <c r="A437" s="219">
        <v>40653</v>
      </c>
      <c r="B437" s="221">
        <v>2685782</v>
      </c>
    </row>
    <row r="438" spans="1:2" ht="24.95" customHeight="1">
      <c r="A438" s="219">
        <v>40660</v>
      </c>
      <c r="B438" s="221">
        <v>2690985</v>
      </c>
    </row>
    <row r="439" spans="1:2" ht="24.95" customHeight="1">
      <c r="A439" s="219">
        <v>40667</v>
      </c>
      <c r="B439" s="221">
        <v>2718757</v>
      </c>
    </row>
    <row r="440" spans="1:2" ht="24.95" customHeight="1">
      <c r="A440" s="219">
        <v>40674</v>
      </c>
      <c r="B440" s="221">
        <v>2744498</v>
      </c>
    </row>
    <row r="441" spans="1:2" ht="24.95" customHeight="1">
      <c r="A441" s="219">
        <v>40681</v>
      </c>
      <c r="B441" s="221">
        <v>2758009</v>
      </c>
    </row>
    <row r="442" spans="1:2" ht="24.95" customHeight="1">
      <c r="A442" s="219">
        <v>40688</v>
      </c>
      <c r="B442" s="221">
        <v>2774996</v>
      </c>
    </row>
    <row r="443" spans="1:2" ht="24.95" customHeight="1">
      <c r="A443" s="219">
        <v>40695</v>
      </c>
      <c r="B443" s="221">
        <v>2788723</v>
      </c>
    </row>
    <row r="444" spans="1:2" ht="24.95" customHeight="1">
      <c r="A444" s="219">
        <v>40702</v>
      </c>
      <c r="B444" s="221">
        <v>2811206</v>
      </c>
    </row>
    <row r="445" spans="1:2" ht="24.95" customHeight="1">
      <c r="A445" s="219">
        <v>40709</v>
      </c>
      <c r="B445" s="221">
        <v>2827549</v>
      </c>
    </row>
    <row r="446" spans="1:2" ht="24.95" customHeight="1">
      <c r="A446" s="219">
        <v>40716</v>
      </c>
      <c r="B446" s="221">
        <v>2856403</v>
      </c>
    </row>
    <row r="447" spans="1:2" ht="24.95" customHeight="1">
      <c r="A447" s="219">
        <v>40723</v>
      </c>
      <c r="B447" s="221">
        <v>2865251</v>
      </c>
    </row>
    <row r="448" spans="1:2" ht="24.95" customHeight="1">
      <c r="A448" s="219">
        <v>40730</v>
      </c>
      <c r="B448" s="221">
        <v>2870103</v>
      </c>
    </row>
    <row r="449" spans="1:2" ht="24.95" customHeight="1">
      <c r="A449" s="219">
        <v>40737</v>
      </c>
      <c r="B449" s="221">
        <v>2878074</v>
      </c>
    </row>
    <row r="450" spans="1:2" ht="24.95" customHeight="1">
      <c r="A450" s="219">
        <v>40744</v>
      </c>
      <c r="B450" s="221">
        <v>2871301</v>
      </c>
    </row>
    <row r="451" spans="1:2" ht="24.95" customHeight="1">
      <c r="A451" s="219">
        <v>40751</v>
      </c>
      <c r="B451" s="221">
        <v>2863576</v>
      </c>
    </row>
    <row r="452" spans="1:2" ht="24.95" customHeight="1">
      <c r="A452" s="219">
        <v>40758</v>
      </c>
      <c r="B452" s="221">
        <v>2867215</v>
      </c>
    </row>
    <row r="453" spans="1:2" ht="24.95" customHeight="1">
      <c r="A453" s="219">
        <v>40765</v>
      </c>
      <c r="B453" s="221">
        <v>2872423</v>
      </c>
    </row>
    <row r="454" spans="1:2" ht="24.95" customHeight="1">
      <c r="A454" s="219">
        <v>40772</v>
      </c>
      <c r="B454" s="221">
        <v>2857906</v>
      </c>
    </row>
    <row r="455" spans="1:2" ht="24.95" customHeight="1">
      <c r="A455" s="219">
        <v>40779</v>
      </c>
      <c r="B455" s="221">
        <v>2859433</v>
      </c>
    </row>
    <row r="456" spans="1:2" ht="24.95" customHeight="1">
      <c r="A456" s="219">
        <v>40786</v>
      </c>
      <c r="B456" s="221">
        <v>2853888</v>
      </c>
    </row>
    <row r="457" spans="1:2" ht="24.95" customHeight="1">
      <c r="A457" s="219">
        <v>40793</v>
      </c>
      <c r="B457" s="221">
        <v>2858660</v>
      </c>
    </row>
    <row r="458" spans="1:2" ht="24.95" customHeight="1">
      <c r="A458" s="219">
        <v>40800</v>
      </c>
      <c r="B458" s="221">
        <v>2863540</v>
      </c>
    </row>
    <row r="459" spans="1:2" ht="24.95" customHeight="1">
      <c r="A459" s="219">
        <v>40807</v>
      </c>
      <c r="B459" s="221">
        <v>2857747</v>
      </c>
    </row>
    <row r="460" spans="1:2" ht="24.95" customHeight="1">
      <c r="A460" s="219">
        <v>40814</v>
      </c>
      <c r="B460" s="221">
        <v>2850921</v>
      </c>
    </row>
    <row r="461" spans="1:2" ht="24.95" customHeight="1">
      <c r="A461" s="219">
        <v>40821</v>
      </c>
      <c r="B461" s="221">
        <v>2859701</v>
      </c>
    </row>
    <row r="462" spans="1:2" ht="24.95" customHeight="1">
      <c r="A462" s="219">
        <v>40828</v>
      </c>
      <c r="B462" s="221">
        <v>2860822</v>
      </c>
    </row>
    <row r="463" spans="1:2" ht="24.95" customHeight="1">
      <c r="A463" s="219">
        <v>40835</v>
      </c>
      <c r="B463" s="221">
        <v>2852390</v>
      </c>
    </row>
    <row r="464" spans="1:2" ht="24.95" customHeight="1">
      <c r="A464" s="219">
        <v>40842</v>
      </c>
      <c r="B464" s="221">
        <v>2845685</v>
      </c>
    </row>
    <row r="465" spans="1:2" ht="24.95" customHeight="1">
      <c r="A465" s="219">
        <v>40849</v>
      </c>
      <c r="B465" s="221">
        <v>2822034</v>
      </c>
    </row>
    <row r="466" spans="1:2" ht="24.95" customHeight="1">
      <c r="A466" s="219">
        <v>40856</v>
      </c>
      <c r="B466" s="221">
        <v>2839786</v>
      </c>
    </row>
    <row r="467" spans="1:2" ht="24.95" customHeight="1">
      <c r="A467" s="219">
        <v>40863</v>
      </c>
      <c r="B467" s="221">
        <v>2831576</v>
      </c>
    </row>
    <row r="468" spans="1:2" ht="24.95" customHeight="1">
      <c r="A468" s="219">
        <v>40870</v>
      </c>
      <c r="B468" s="221">
        <v>2821980</v>
      </c>
    </row>
    <row r="469" spans="1:2" ht="24.95" customHeight="1">
      <c r="A469" s="219">
        <v>40877</v>
      </c>
      <c r="B469" s="221">
        <v>2814235</v>
      </c>
    </row>
    <row r="470" spans="1:2" ht="24.95" customHeight="1">
      <c r="A470" s="219">
        <v>40884</v>
      </c>
      <c r="B470" s="221">
        <v>2820691</v>
      </c>
    </row>
    <row r="471" spans="1:2" ht="24.95" customHeight="1">
      <c r="A471" s="219">
        <v>40891</v>
      </c>
      <c r="B471" s="221">
        <v>2902488</v>
      </c>
    </row>
    <row r="472" spans="1:2" ht="24.95" customHeight="1">
      <c r="A472" s="219">
        <v>40898</v>
      </c>
      <c r="B472" s="221">
        <v>2916085</v>
      </c>
    </row>
    <row r="473" spans="1:2" ht="24.95" customHeight="1">
      <c r="A473" s="219">
        <v>40905</v>
      </c>
      <c r="B473" s="221">
        <v>2926095</v>
      </c>
    </row>
    <row r="474" spans="1:2" ht="24.95" customHeight="1">
      <c r="A474" s="219">
        <v>40912</v>
      </c>
      <c r="B474" s="221">
        <v>2917689</v>
      </c>
    </row>
    <row r="475" spans="1:2" ht="24.95" customHeight="1">
      <c r="A475" s="219">
        <v>40919</v>
      </c>
      <c r="B475" s="221">
        <v>2899149</v>
      </c>
    </row>
    <row r="476" spans="1:2" ht="24.95" customHeight="1">
      <c r="A476" s="219">
        <v>40926</v>
      </c>
      <c r="B476" s="221">
        <v>2919423</v>
      </c>
    </row>
    <row r="477" spans="1:2" ht="24.95" customHeight="1">
      <c r="A477" s="219">
        <v>40933</v>
      </c>
      <c r="B477" s="221">
        <v>2919545</v>
      </c>
    </row>
    <row r="478" spans="1:2" ht="24.95" customHeight="1">
      <c r="A478" s="219">
        <v>40940</v>
      </c>
      <c r="B478" s="221">
        <v>2924947</v>
      </c>
    </row>
    <row r="479" spans="1:2" ht="24.95" customHeight="1">
      <c r="A479" s="219">
        <v>40947</v>
      </c>
      <c r="B479" s="221">
        <v>2928275</v>
      </c>
    </row>
    <row r="480" spans="1:2" ht="24.95" customHeight="1">
      <c r="A480" s="219">
        <v>40954</v>
      </c>
      <c r="B480" s="221">
        <v>2937893</v>
      </c>
    </row>
    <row r="481" spans="1:2" ht="24.95" customHeight="1">
      <c r="A481" s="219">
        <v>40961</v>
      </c>
      <c r="B481" s="221">
        <v>2932813</v>
      </c>
    </row>
    <row r="482" spans="1:2" ht="24.95" customHeight="1">
      <c r="A482" s="219">
        <v>40968</v>
      </c>
      <c r="B482" s="221">
        <v>2925722</v>
      </c>
    </row>
    <row r="483" spans="1:2" ht="24.95" customHeight="1">
      <c r="A483" s="219">
        <v>40975</v>
      </c>
      <c r="B483" s="221">
        <v>2884747</v>
      </c>
    </row>
    <row r="484" spans="1:2" ht="24.95" customHeight="1">
      <c r="A484" s="219">
        <v>40982</v>
      </c>
      <c r="B484" s="221">
        <v>2893560</v>
      </c>
    </row>
    <row r="485" spans="1:2" ht="24.95" customHeight="1">
      <c r="A485" s="219">
        <v>40989</v>
      </c>
      <c r="B485" s="221">
        <v>2892646</v>
      </c>
    </row>
    <row r="486" spans="1:2" ht="24.95" customHeight="1">
      <c r="A486" s="219">
        <v>40996</v>
      </c>
      <c r="B486" s="221">
        <v>2878137</v>
      </c>
    </row>
    <row r="487" spans="1:2" ht="24.95" customHeight="1">
      <c r="A487" s="219">
        <v>41003</v>
      </c>
      <c r="B487" s="221">
        <v>2865478</v>
      </c>
    </row>
    <row r="488" spans="1:2" ht="24.95" customHeight="1">
      <c r="A488" s="219">
        <v>41010</v>
      </c>
      <c r="B488" s="221">
        <v>2867200</v>
      </c>
    </row>
    <row r="489" spans="1:2" ht="24.95" customHeight="1">
      <c r="A489" s="219">
        <v>41017</v>
      </c>
      <c r="B489" s="221">
        <v>2875470</v>
      </c>
    </row>
    <row r="490" spans="1:2" ht="24.95" customHeight="1">
      <c r="A490" s="219">
        <v>41024</v>
      </c>
      <c r="B490" s="221">
        <v>2866561</v>
      </c>
    </row>
    <row r="491" spans="1:2" ht="24.95" customHeight="1">
      <c r="A491" s="219">
        <v>41031</v>
      </c>
      <c r="B491" s="221">
        <v>2864280</v>
      </c>
    </row>
    <row r="492" spans="1:2" ht="24.95" customHeight="1">
      <c r="A492" s="219">
        <v>41038</v>
      </c>
      <c r="B492" s="221">
        <v>2864150</v>
      </c>
    </row>
    <row r="493" spans="1:2" ht="24.95" customHeight="1">
      <c r="A493" s="219">
        <v>41045</v>
      </c>
      <c r="B493" s="221">
        <v>2850984</v>
      </c>
    </row>
    <row r="494" spans="1:2" ht="24.95" customHeight="1">
      <c r="A494" s="219">
        <v>41052</v>
      </c>
      <c r="B494" s="221">
        <v>2859495</v>
      </c>
    </row>
    <row r="495" spans="1:2" ht="24.95" customHeight="1">
      <c r="A495" s="219">
        <v>41059</v>
      </c>
      <c r="B495" s="221">
        <v>2842654</v>
      </c>
    </row>
    <row r="496" spans="1:2" ht="24.95" customHeight="1">
      <c r="A496" s="219">
        <v>41066</v>
      </c>
      <c r="B496" s="221">
        <v>2852018</v>
      </c>
    </row>
    <row r="497" spans="1:2" ht="24.95" customHeight="1">
      <c r="A497" s="219">
        <v>41073</v>
      </c>
      <c r="B497" s="221">
        <v>2869071</v>
      </c>
    </row>
    <row r="498" spans="1:2" ht="24.95" customHeight="1">
      <c r="A498" s="219">
        <v>41080</v>
      </c>
      <c r="B498" s="221">
        <v>2870846</v>
      </c>
    </row>
    <row r="499" spans="1:2" ht="24.95" customHeight="1">
      <c r="A499" s="219">
        <v>41087</v>
      </c>
      <c r="B499" s="221">
        <v>2863547</v>
      </c>
    </row>
    <row r="500" spans="1:2" ht="24.95" customHeight="1">
      <c r="A500" s="219">
        <v>41094</v>
      </c>
      <c r="B500" s="221">
        <v>2865858</v>
      </c>
    </row>
    <row r="501" spans="1:2" ht="24.95" customHeight="1">
      <c r="A501" s="219">
        <v>41101</v>
      </c>
      <c r="B501" s="221">
        <v>2866279</v>
      </c>
    </row>
    <row r="502" spans="1:2" ht="24.95" customHeight="1">
      <c r="A502" s="219">
        <v>41108</v>
      </c>
      <c r="B502" s="221">
        <v>2855807</v>
      </c>
    </row>
    <row r="503" spans="1:2" ht="24.95" customHeight="1">
      <c r="A503" s="219">
        <v>41115</v>
      </c>
      <c r="B503" s="221">
        <v>2846757</v>
      </c>
    </row>
    <row r="504" spans="1:2" ht="24.95" customHeight="1">
      <c r="A504" s="219">
        <v>41122</v>
      </c>
      <c r="B504" s="221">
        <v>2851118</v>
      </c>
    </row>
    <row r="505" spans="1:2" ht="24.95" customHeight="1">
      <c r="A505" s="219">
        <v>41129</v>
      </c>
      <c r="B505" s="221">
        <v>2856181</v>
      </c>
    </row>
    <row r="506" spans="1:2" ht="24.95" customHeight="1">
      <c r="A506" s="219">
        <v>41136</v>
      </c>
      <c r="B506" s="221">
        <v>2833317</v>
      </c>
    </row>
    <row r="507" spans="1:2" ht="24.95" customHeight="1">
      <c r="A507" s="219">
        <v>41143</v>
      </c>
      <c r="B507" s="221">
        <v>2825661</v>
      </c>
    </row>
    <row r="508" spans="1:2" ht="24.95" customHeight="1">
      <c r="A508" s="219">
        <v>41150</v>
      </c>
      <c r="B508" s="221">
        <v>2812806</v>
      </c>
    </row>
    <row r="509" spans="1:2" ht="24.95" customHeight="1">
      <c r="A509" s="219">
        <v>41157</v>
      </c>
      <c r="B509" s="221">
        <v>2822169</v>
      </c>
    </row>
    <row r="510" spans="1:2" ht="24.95" customHeight="1">
      <c r="A510" s="219">
        <v>41164</v>
      </c>
      <c r="B510" s="221">
        <v>2823448</v>
      </c>
    </row>
    <row r="511" spans="1:2" ht="24.95" customHeight="1">
      <c r="A511" s="219">
        <v>41171</v>
      </c>
      <c r="B511" s="221">
        <v>2821574</v>
      </c>
    </row>
    <row r="512" spans="1:2" ht="24.95" customHeight="1">
      <c r="A512" s="219">
        <v>41178</v>
      </c>
      <c r="B512" s="221">
        <v>2804457</v>
      </c>
    </row>
    <row r="513" spans="1:2" ht="24.95" customHeight="1">
      <c r="A513" s="219">
        <v>41185</v>
      </c>
      <c r="B513" s="221">
        <v>2808512</v>
      </c>
    </row>
    <row r="514" spans="1:2" ht="24.95" customHeight="1">
      <c r="A514" s="219">
        <v>41192</v>
      </c>
      <c r="B514" s="221">
        <v>2811623</v>
      </c>
    </row>
    <row r="515" spans="1:2" ht="24.95" customHeight="1">
      <c r="A515" s="219">
        <v>41199</v>
      </c>
      <c r="B515" s="221">
        <v>2846920</v>
      </c>
    </row>
    <row r="516" spans="1:2" ht="24.95" customHeight="1">
      <c r="A516" s="219">
        <v>41206</v>
      </c>
      <c r="B516" s="221">
        <v>2840964</v>
      </c>
    </row>
    <row r="517" spans="1:2" ht="24.95" customHeight="1">
      <c r="A517" s="219">
        <v>41213</v>
      </c>
      <c r="B517" s="221">
        <v>2823137</v>
      </c>
    </row>
    <row r="518" spans="1:2" ht="24.95" customHeight="1">
      <c r="A518" s="219">
        <v>41220</v>
      </c>
      <c r="B518" s="221">
        <v>2830791</v>
      </c>
    </row>
    <row r="519" spans="1:2" ht="24.95" customHeight="1">
      <c r="A519" s="219">
        <v>41227</v>
      </c>
      <c r="B519" s="221">
        <v>2877244</v>
      </c>
    </row>
    <row r="520" spans="1:2" ht="24.95" customHeight="1">
      <c r="A520" s="219">
        <v>41234</v>
      </c>
      <c r="B520" s="221">
        <v>2871161</v>
      </c>
    </row>
    <row r="521" spans="1:2" ht="24.95" customHeight="1">
      <c r="A521" s="219">
        <v>41241</v>
      </c>
      <c r="B521" s="221">
        <v>2851362</v>
      </c>
    </row>
    <row r="522" spans="1:2" ht="24.95" customHeight="1">
      <c r="A522" s="219">
        <v>41248</v>
      </c>
      <c r="B522" s="221">
        <v>2859807</v>
      </c>
    </row>
    <row r="523" spans="1:2" ht="24.95" customHeight="1">
      <c r="A523" s="219">
        <v>41255</v>
      </c>
      <c r="B523" s="221">
        <v>2917260</v>
      </c>
    </row>
    <row r="524" spans="1:2" ht="24.95" customHeight="1">
      <c r="A524" s="219">
        <v>41262</v>
      </c>
      <c r="B524" s="221">
        <v>2920231</v>
      </c>
    </row>
    <row r="525" spans="1:2" ht="24.95" customHeight="1">
      <c r="A525" s="219">
        <v>41269</v>
      </c>
      <c r="B525" s="221">
        <v>2907300</v>
      </c>
    </row>
    <row r="526" spans="1:2" ht="24.95" customHeight="1">
      <c r="A526" s="219">
        <v>41276</v>
      </c>
      <c r="B526" s="221">
        <v>2917189</v>
      </c>
    </row>
    <row r="527" spans="1:2" ht="24.95" customHeight="1">
      <c r="A527" s="219">
        <v>41283</v>
      </c>
      <c r="B527" s="221">
        <v>2928728</v>
      </c>
    </row>
    <row r="528" spans="1:2" ht="24.95" customHeight="1">
      <c r="A528" s="219">
        <v>41290</v>
      </c>
      <c r="B528" s="221">
        <v>2963812</v>
      </c>
    </row>
    <row r="529" spans="1:2" ht="24.95" customHeight="1">
      <c r="A529" s="219">
        <v>41297</v>
      </c>
      <c r="B529" s="221">
        <v>3011697</v>
      </c>
    </row>
    <row r="530" spans="1:2" ht="24.95" customHeight="1">
      <c r="A530" s="219">
        <v>41304</v>
      </c>
      <c r="B530" s="221">
        <v>3008704</v>
      </c>
    </row>
    <row r="531" spans="1:2" ht="24.95" customHeight="1">
      <c r="A531" s="219">
        <v>41311</v>
      </c>
      <c r="B531" s="221">
        <v>3014975</v>
      </c>
    </row>
    <row r="532" spans="1:2" ht="24.95" customHeight="1">
      <c r="A532" s="219">
        <v>41318</v>
      </c>
      <c r="B532" s="221">
        <v>3074225</v>
      </c>
    </row>
    <row r="533" spans="1:2" ht="24.95" customHeight="1">
      <c r="A533" s="219">
        <v>41325</v>
      </c>
      <c r="B533" s="221">
        <v>3095150</v>
      </c>
    </row>
    <row r="534" spans="1:2" ht="24.95" customHeight="1">
      <c r="A534" s="219">
        <v>41332</v>
      </c>
      <c r="B534" s="221">
        <v>3090600</v>
      </c>
    </row>
    <row r="535" spans="1:2" ht="24.95" customHeight="1">
      <c r="A535" s="219">
        <v>41339</v>
      </c>
      <c r="B535" s="221">
        <v>3108805</v>
      </c>
    </row>
    <row r="536" spans="1:2" ht="24.95" customHeight="1">
      <c r="A536" s="219">
        <v>41346</v>
      </c>
      <c r="B536" s="221">
        <v>3165396</v>
      </c>
    </row>
    <row r="537" spans="1:2" ht="24.95" customHeight="1">
      <c r="A537" s="219">
        <v>41353</v>
      </c>
      <c r="B537" s="221">
        <v>3206888</v>
      </c>
    </row>
    <row r="538" spans="1:2" ht="24.95" customHeight="1">
      <c r="A538" s="219">
        <v>41360</v>
      </c>
      <c r="B538" s="221">
        <v>3202256</v>
      </c>
    </row>
    <row r="539" spans="1:2" ht="24.95" customHeight="1">
      <c r="A539" s="219">
        <v>41367</v>
      </c>
      <c r="B539" s="221">
        <v>3215432</v>
      </c>
    </row>
    <row r="540" spans="1:2" ht="24.95" customHeight="1">
      <c r="A540" s="219">
        <v>41374</v>
      </c>
      <c r="B540" s="221">
        <v>3227762</v>
      </c>
    </row>
    <row r="541" spans="1:2" ht="24.95" customHeight="1">
      <c r="A541" s="219">
        <v>41381</v>
      </c>
      <c r="B541" s="221">
        <v>3295109</v>
      </c>
    </row>
    <row r="542" spans="1:2" ht="24.95" customHeight="1">
      <c r="A542" s="219">
        <v>41388</v>
      </c>
      <c r="B542" s="221">
        <v>3318649</v>
      </c>
    </row>
    <row r="543" spans="1:2" ht="24.95" customHeight="1">
      <c r="A543" s="219">
        <v>41395</v>
      </c>
      <c r="B543" s="221">
        <v>3317194</v>
      </c>
    </row>
    <row r="544" spans="1:2" ht="24.95" customHeight="1">
      <c r="A544" s="219">
        <v>41402</v>
      </c>
      <c r="B544" s="221">
        <v>3324615</v>
      </c>
    </row>
    <row r="545" spans="1:2" ht="24.95" customHeight="1">
      <c r="A545" s="219">
        <v>41409</v>
      </c>
      <c r="B545" s="221">
        <v>3354269</v>
      </c>
    </row>
    <row r="546" spans="1:2" ht="24.95" customHeight="1">
      <c r="A546" s="219">
        <v>41416</v>
      </c>
      <c r="B546" s="221">
        <v>3398713</v>
      </c>
    </row>
    <row r="547" spans="1:2" ht="24.95" customHeight="1">
      <c r="A547" s="219">
        <v>41423</v>
      </c>
      <c r="B547" s="221">
        <v>3385128</v>
      </c>
    </row>
    <row r="548" spans="1:2" ht="24.95" customHeight="1">
      <c r="A548" s="219">
        <v>41430</v>
      </c>
      <c r="B548" s="221">
        <v>3400183</v>
      </c>
    </row>
    <row r="549" spans="1:2" ht="24.95" customHeight="1">
      <c r="A549" s="219">
        <v>41437</v>
      </c>
      <c r="B549" s="221">
        <v>3410842</v>
      </c>
    </row>
    <row r="550" spans="1:2" ht="24.95" customHeight="1">
      <c r="A550" s="219">
        <v>41444</v>
      </c>
      <c r="B550" s="221">
        <v>3470530</v>
      </c>
    </row>
    <row r="551" spans="1:2" ht="24.95" customHeight="1">
      <c r="A551" s="219">
        <v>41451</v>
      </c>
      <c r="B551" s="221">
        <v>3478672</v>
      </c>
    </row>
    <row r="552" spans="1:2" ht="24.95" customHeight="1">
      <c r="A552" s="219">
        <v>41458</v>
      </c>
      <c r="B552" s="221">
        <v>3492742</v>
      </c>
    </row>
    <row r="553" spans="1:2" ht="24.95" customHeight="1">
      <c r="A553" s="219">
        <v>41465</v>
      </c>
      <c r="B553" s="221">
        <v>3504095</v>
      </c>
    </row>
    <row r="554" spans="1:2" ht="24.95" customHeight="1">
      <c r="A554" s="219">
        <v>41472</v>
      </c>
      <c r="B554" s="221">
        <v>3537861</v>
      </c>
    </row>
    <row r="555" spans="1:2" ht="24.95" customHeight="1">
      <c r="A555" s="219">
        <v>41479</v>
      </c>
      <c r="B555" s="221">
        <v>3574574</v>
      </c>
    </row>
    <row r="556" spans="1:2" ht="24.95" customHeight="1">
      <c r="A556" s="219">
        <v>41486</v>
      </c>
      <c r="B556" s="221">
        <v>3571797</v>
      </c>
    </row>
    <row r="557" spans="1:2" ht="24.95" customHeight="1">
      <c r="A557" s="219">
        <v>41493</v>
      </c>
      <c r="B557" s="221">
        <v>3585359</v>
      </c>
    </row>
    <row r="558" spans="1:2" ht="24.95" customHeight="1">
      <c r="A558" s="219">
        <v>41500</v>
      </c>
      <c r="B558" s="221">
        <v>3646323</v>
      </c>
    </row>
    <row r="559" spans="1:2" ht="24.95" customHeight="1">
      <c r="A559" s="219">
        <v>41507</v>
      </c>
      <c r="B559" s="221">
        <v>3645668</v>
      </c>
    </row>
    <row r="560" spans="1:2" ht="24.95" customHeight="1">
      <c r="A560" s="219">
        <v>41514</v>
      </c>
      <c r="B560" s="221">
        <v>3644456</v>
      </c>
    </row>
    <row r="561" spans="1:2" ht="24.95" customHeight="1">
      <c r="A561" s="219">
        <v>41521</v>
      </c>
      <c r="B561" s="221">
        <v>3654182</v>
      </c>
    </row>
    <row r="562" spans="1:2" ht="24.95" customHeight="1">
      <c r="A562" s="219">
        <v>41528</v>
      </c>
      <c r="B562" s="221">
        <v>3662035</v>
      </c>
    </row>
    <row r="563" spans="1:2" ht="24.95" customHeight="1">
      <c r="A563" s="219">
        <v>41535</v>
      </c>
      <c r="B563" s="221">
        <v>3722192</v>
      </c>
    </row>
    <row r="564" spans="1:2" ht="24.95" customHeight="1">
      <c r="A564" s="219">
        <v>41542</v>
      </c>
      <c r="B564" s="221">
        <v>3734018</v>
      </c>
    </row>
    <row r="565" spans="1:2" ht="24.95" customHeight="1">
      <c r="A565" s="219">
        <v>41549</v>
      </c>
      <c r="B565" s="221">
        <v>3747387</v>
      </c>
    </row>
    <row r="566" spans="1:2" ht="24.95" customHeight="1">
      <c r="A566" s="219">
        <v>41556</v>
      </c>
      <c r="B566" s="221">
        <v>3758663</v>
      </c>
    </row>
    <row r="567" spans="1:2" ht="24.95" customHeight="1">
      <c r="A567" s="219">
        <v>41563</v>
      </c>
      <c r="B567" s="221">
        <v>3813599</v>
      </c>
    </row>
    <row r="568" spans="1:2" ht="24.95" customHeight="1">
      <c r="A568" s="219">
        <v>41570</v>
      </c>
      <c r="B568" s="221">
        <v>3839033</v>
      </c>
    </row>
    <row r="569" spans="1:2" ht="24.95" customHeight="1">
      <c r="A569" s="219">
        <v>41577</v>
      </c>
      <c r="B569" s="221">
        <v>3843396</v>
      </c>
    </row>
    <row r="570" spans="1:2" ht="24.95" customHeight="1">
      <c r="A570" s="219">
        <v>41584</v>
      </c>
      <c r="B570" s="221">
        <v>3851623</v>
      </c>
    </row>
    <row r="571" spans="1:2" ht="24.95" customHeight="1">
      <c r="A571" s="219">
        <v>41591</v>
      </c>
      <c r="B571" s="221">
        <v>3907424</v>
      </c>
    </row>
    <row r="572" spans="1:2" ht="24.95" customHeight="1">
      <c r="A572" s="219">
        <v>41598</v>
      </c>
      <c r="B572" s="221">
        <v>3906620</v>
      </c>
    </row>
    <row r="573" spans="1:2" ht="24.95" customHeight="1">
      <c r="A573" s="219">
        <v>41605</v>
      </c>
      <c r="B573" s="221">
        <v>3925876</v>
      </c>
    </row>
    <row r="574" spans="1:2" ht="24.95" customHeight="1">
      <c r="A574" s="219">
        <v>41612</v>
      </c>
      <c r="B574" s="221">
        <v>3932626</v>
      </c>
    </row>
    <row r="575" spans="1:2" ht="24.95" customHeight="1">
      <c r="A575" s="219">
        <v>41619</v>
      </c>
      <c r="B575" s="221">
        <v>3993955</v>
      </c>
    </row>
    <row r="576" spans="1:2" ht="24.95" customHeight="1">
      <c r="A576" s="219">
        <v>41626</v>
      </c>
      <c r="B576" s="221">
        <v>4008062</v>
      </c>
    </row>
    <row r="577" spans="1:2" ht="24.95" customHeight="1">
      <c r="A577" s="219">
        <v>41633</v>
      </c>
      <c r="B577" s="221">
        <v>4032575</v>
      </c>
    </row>
    <row r="578" spans="1:2" ht="24.95" customHeight="1">
      <c r="A578" s="219">
        <v>41640</v>
      </c>
      <c r="B578" s="221">
        <v>4023640</v>
      </c>
    </row>
    <row r="579" spans="1:2" ht="24.95" customHeight="1">
      <c r="A579" s="219">
        <v>41647</v>
      </c>
      <c r="B579" s="221">
        <v>4028185</v>
      </c>
    </row>
    <row r="580" spans="1:2" ht="24.95" customHeight="1">
      <c r="A580" s="219">
        <v>41654</v>
      </c>
      <c r="B580" s="221">
        <v>4071528</v>
      </c>
    </row>
    <row r="581" spans="1:2" ht="24.95" customHeight="1">
      <c r="A581" s="219">
        <v>41661</v>
      </c>
      <c r="B581" s="221">
        <v>4097914</v>
      </c>
    </row>
    <row r="582" spans="1:2" ht="24.95" customHeight="1">
      <c r="A582" s="219">
        <v>41668</v>
      </c>
      <c r="B582" s="221">
        <v>4102138</v>
      </c>
    </row>
    <row r="583" spans="1:2" ht="24.95" customHeight="1">
      <c r="A583" s="219">
        <v>41675</v>
      </c>
      <c r="B583" s="221">
        <v>4109285</v>
      </c>
    </row>
    <row r="584" spans="1:2" ht="24.95" customHeight="1">
      <c r="A584" s="219">
        <v>41682</v>
      </c>
      <c r="B584" s="221">
        <v>4119474</v>
      </c>
    </row>
    <row r="585" spans="1:2" ht="24.95" customHeight="1">
      <c r="A585" s="219">
        <v>41689</v>
      </c>
      <c r="B585" s="221">
        <v>4149224</v>
      </c>
    </row>
    <row r="586" spans="1:2" ht="24.95" customHeight="1">
      <c r="A586" s="219">
        <v>41696</v>
      </c>
      <c r="B586" s="221">
        <v>4159972</v>
      </c>
    </row>
    <row r="587" spans="1:2" ht="24.95" customHeight="1">
      <c r="A587" s="219">
        <v>41703</v>
      </c>
      <c r="B587" s="221">
        <v>4171762</v>
      </c>
    </row>
    <row r="588" spans="1:2" ht="24.95" customHeight="1">
      <c r="A588" s="219">
        <v>41710</v>
      </c>
      <c r="B588" s="221">
        <v>4181361</v>
      </c>
    </row>
    <row r="589" spans="1:2" ht="24.95" customHeight="1">
      <c r="A589" s="219">
        <v>41717</v>
      </c>
      <c r="B589" s="221">
        <v>4222081</v>
      </c>
    </row>
    <row r="590" spans="1:2" ht="24.95" customHeight="1">
      <c r="A590" s="219">
        <v>41724</v>
      </c>
      <c r="B590" s="221">
        <v>4226971</v>
      </c>
    </row>
    <row r="591" spans="1:2" ht="24.95" customHeight="1">
      <c r="A591" s="219">
        <v>41731</v>
      </c>
      <c r="B591" s="221">
        <v>4236441</v>
      </c>
    </row>
    <row r="592" spans="1:2" ht="24.95" customHeight="1">
      <c r="A592" s="219">
        <v>41738</v>
      </c>
      <c r="B592" s="221">
        <v>4244188</v>
      </c>
    </row>
    <row r="593" spans="1:2" ht="24.95" customHeight="1">
      <c r="A593" s="219">
        <v>41745</v>
      </c>
      <c r="B593" s="221">
        <v>4283967</v>
      </c>
    </row>
    <row r="594" spans="1:2" ht="24.95" customHeight="1">
      <c r="A594" s="219">
        <v>41752</v>
      </c>
      <c r="B594" s="221">
        <v>4296339</v>
      </c>
    </row>
    <row r="595" spans="1:2" ht="24.95" customHeight="1">
      <c r="A595" s="219">
        <v>41759</v>
      </c>
      <c r="B595" s="221">
        <v>4296049</v>
      </c>
    </row>
    <row r="596" spans="1:2" ht="24.95" customHeight="1">
      <c r="A596" s="219">
        <v>41766</v>
      </c>
      <c r="B596" s="221">
        <v>4303143</v>
      </c>
    </row>
    <row r="597" spans="1:2" ht="24.95" customHeight="1">
      <c r="A597" s="219">
        <v>41773</v>
      </c>
      <c r="B597" s="221">
        <v>4336649</v>
      </c>
    </row>
    <row r="598" spans="1:2" ht="24.95" customHeight="1">
      <c r="A598" s="219">
        <v>41780</v>
      </c>
      <c r="B598" s="221">
        <v>4327560</v>
      </c>
    </row>
    <row r="599" spans="1:2" ht="24.95" customHeight="1">
      <c r="A599" s="219">
        <v>41787</v>
      </c>
      <c r="B599" s="221">
        <v>4322654</v>
      </c>
    </row>
    <row r="600" spans="1:2" ht="24.95" customHeight="1">
      <c r="A600" s="219">
        <v>41794</v>
      </c>
      <c r="B600" s="221">
        <v>4330917</v>
      </c>
    </row>
    <row r="601" spans="1:2" ht="24.95" customHeight="1">
      <c r="A601" s="219">
        <v>41801</v>
      </c>
      <c r="B601" s="221">
        <v>4340904</v>
      </c>
    </row>
    <row r="602" spans="1:2" ht="24.95" customHeight="1">
      <c r="A602" s="219">
        <v>41808</v>
      </c>
      <c r="B602" s="221">
        <v>4368168</v>
      </c>
    </row>
    <row r="603" spans="1:2" ht="24.95" customHeight="1">
      <c r="A603" s="219">
        <v>41815</v>
      </c>
      <c r="B603" s="221">
        <v>4368348</v>
      </c>
    </row>
    <row r="604" spans="1:2" ht="24.95" customHeight="1">
      <c r="A604" s="219">
        <v>41822</v>
      </c>
      <c r="B604" s="221">
        <v>4377031</v>
      </c>
    </row>
    <row r="605" spans="1:2" ht="24.95" customHeight="1">
      <c r="A605" s="219">
        <v>41829</v>
      </c>
      <c r="B605" s="221">
        <v>4383401</v>
      </c>
    </row>
    <row r="606" spans="1:2" ht="24.95" customHeight="1">
      <c r="A606" s="219">
        <v>41836</v>
      </c>
      <c r="B606" s="221">
        <v>4398201</v>
      </c>
    </row>
    <row r="607" spans="1:2" ht="24.95" customHeight="1">
      <c r="A607" s="219">
        <v>41843</v>
      </c>
      <c r="B607" s="221">
        <v>4410746</v>
      </c>
    </row>
    <row r="608" spans="1:2" ht="24.95" customHeight="1">
      <c r="A608" s="219">
        <v>41850</v>
      </c>
      <c r="B608" s="221">
        <v>4406637</v>
      </c>
    </row>
    <row r="609" spans="1:2" ht="24.95" customHeight="1">
      <c r="A609" s="219">
        <v>41857</v>
      </c>
      <c r="B609" s="221">
        <v>4410111</v>
      </c>
    </row>
    <row r="610" spans="1:2" ht="24.95" customHeight="1">
      <c r="A610" s="219">
        <v>41864</v>
      </c>
      <c r="B610" s="221">
        <v>4431923</v>
      </c>
    </row>
    <row r="611" spans="1:2" ht="24.95" customHeight="1">
      <c r="A611" s="219">
        <v>41871</v>
      </c>
      <c r="B611" s="221">
        <v>4412924</v>
      </c>
    </row>
    <row r="612" spans="1:2" ht="24.95" customHeight="1">
      <c r="A612" s="219">
        <v>41878</v>
      </c>
      <c r="B612" s="221">
        <v>4413736</v>
      </c>
    </row>
    <row r="613" spans="1:2" ht="24.95" customHeight="1">
      <c r="A613" s="219">
        <v>41885</v>
      </c>
      <c r="B613" s="221">
        <v>4415587</v>
      </c>
    </row>
    <row r="614" spans="1:2" ht="24.95" customHeight="1">
      <c r="A614" s="219">
        <v>41892</v>
      </c>
      <c r="B614" s="221">
        <v>4421408</v>
      </c>
    </row>
    <row r="615" spans="1:2" ht="24.95" customHeight="1">
      <c r="A615" s="219">
        <v>41899</v>
      </c>
      <c r="B615" s="221">
        <v>4449588</v>
      </c>
    </row>
    <row r="616" spans="1:2" ht="24.95" customHeight="1">
      <c r="A616" s="219">
        <v>41906</v>
      </c>
      <c r="B616" s="221">
        <v>4459050</v>
      </c>
    </row>
    <row r="617" spans="1:2" ht="24.95" customHeight="1">
      <c r="A617" s="219">
        <v>41913</v>
      </c>
      <c r="B617" s="221">
        <v>4450260</v>
      </c>
    </row>
    <row r="618" spans="1:2" ht="24.95" customHeight="1">
      <c r="A618" s="219">
        <v>41920</v>
      </c>
      <c r="B618" s="221">
        <v>4455403</v>
      </c>
    </row>
    <row r="619" spans="1:2" ht="24.95" customHeight="1">
      <c r="A619" s="219">
        <v>41927</v>
      </c>
      <c r="B619" s="221">
        <v>4474360</v>
      </c>
    </row>
    <row r="620" spans="1:2" ht="24.95" customHeight="1">
      <c r="A620" s="219">
        <v>41934</v>
      </c>
      <c r="B620" s="221">
        <v>4481616</v>
      </c>
    </row>
    <row r="621" spans="1:2" ht="24.95" customHeight="1">
      <c r="A621" s="219">
        <v>41941</v>
      </c>
      <c r="B621" s="221">
        <v>4486754</v>
      </c>
    </row>
    <row r="622" spans="1:2" ht="24.95" customHeight="1">
      <c r="A622" s="219">
        <v>41948</v>
      </c>
      <c r="B622" s="221">
        <v>4486585</v>
      </c>
    </row>
    <row r="623" spans="1:2" ht="24.95" customHeight="1">
      <c r="A623" s="219">
        <v>41955</v>
      </c>
      <c r="B623" s="221">
        <v>4488895</v>
      </c>
    </row>
    <row r="624" spans="1:2" ht="24.95" customHeight="1">
      <c r="A624" s="219">
        <v>41962</v>
      </c>
      <c r="B624" s="221">
        <v>4492759</v>
      </c>
    </row>
    <row r="625" spans="1:2" ht="24.95" customHeight="1">
      <c r="A625" s="219">
        <v>41969</v>
      </c>
      <c r="B625" s="221">
        <v>4485931</v>
      </c>
    </row>
    <row r="626" spans="1:2" ht="24.95" customHeight="1">
      <c r="A626" s="219">
        <v>41976</v>
      </c>
      <c r="B626" s="221">
        <v>4486190</v>
      </c>
    </row>
    <row r="627" spans="1:2" ht="24.95" customHeight="1">
      <c r="A627" s="219">
        <v>41983</v>
      </c>
      <c r="B627" s="221">
        <v>4488865</v>
      </c>
    </row>
    <row r="628" spans="1:2" ht="24.95" customHeight="1">
      <c r="A628" s="219">
        <v>41990</v>
      </c>
      <c r="B628" s="221">
        <v>4502247</v>
      </c>
    </row>
    <row r="629" spans="1:2" ht="24.95" customHeight="1">
      <c r="A629" s="219">
        <v>41997</v>
      </c>
      <c r="B629" s="221">
        <v>4509462</v>
      </c>
    </row>
    <row r="630" spans="1:2" ht="24.95" customHeight="1">
      <c r="A630" s="219">
        <v>42004</v>
      </c>
      <c r="B630" s="221">
        <v>4497660</v>
      </c>
    </row>
    <row r="631" spans="1:2" ht="24.95" customHeight="1">
      <c r="A631" s="219">
        <v>42011</v>
      </c>
      <c r="B631" s="221">
        <v>4499524</v>
      </c>
    </row>
    <row r="632" spans="1:2" ht="24.95" customHeight="1">
      <c r="A632" s="219">
        <v>42018</v>
      </c>
      <c r="B632" s="221">
        <v>4516077</v>
      </c>
    </row>
    <row r="633" spans="1:2" ht="24.95" customHeight="1">
      <c r="A633" s="219">
        <v>42025</v>
      </c>
      <c r="B633" s="221">
        <v>4512936</v>
      </c>
    </row>
    <row r="634" spans="1:2" ht="24.95" customHeight="1">
      <c r="A634" s="219">
        <v>42032</v>
      </c>
      <c r="B634" s="221">
        <v>4500064</v>
      </c>
    </row>
    <row r="635" spans="1:2" ht="24.95" customHeight="1">
      <c r="A635" s="219">
        <v>42039</v>
      </c>
      <c r="B635" s="221">
        <v>4500348</v>
      </c>
    </row>
    <row r="636" spans="1:2" ht="24.95" customHeight="1">
      <c r="A636" s="219">
        <v>42046</v>
      </c>
      <c r="B636" s="221">
        <v>4501685</v>
      </c>
    </row>
    <row r="637" spans="1:2" ht="24.95" customHeight="1">
      <c r="A637" s="219">
        <v>42053</v>
      </c>
      <c r="B637" s="221">
        <v>4496851</v>
      </c>
    </row>
    <row r="638" spans="1:2" ht="24.95" customHeight="1">
      <c r="A638" s="219">
        <v>42060</v>
      </c>
      <c r="B638" s="221">
        <v>4486725</v>
      </c>
    </row>
    <row r="639" spans="1:2" ht="24.95" customHeight="1">
      <c r="A639" s="219">
        <v>42067</v>
      </c>
      <c r="B639" s="221">
        <v>4487583</v>
      </c>
    </row>
    <row r="640" spans="1:2" ht="24.95" customHeight="1">
      <c r="A640" s="219">
        <v>42074</v>
      </c>
      <c r="B640" s="221">
        <v>4489279</v>
      </c>
    </row>
    <row r="641" spans="1:2" ht="24.95" customHeight="1">
      <c r="A641" s="219">
        <v>42081</v>
      </c>
      <c r="B641" s="221">
        <v>4495888</v>
      </c>
    </row>
    <row r="642" spans="1:2" ht="24.95" customHeight="1">
      <c r="A642" s="219">
        <v>42088</v>
      </c>
      <c r="B642" s="221">
        <v>4480603</v>
      </c>
    </row>
    <row r="643" spans="1:2" ht="24.95" customHeight="1">
      <c r="A643" s="219">
        <v>42095</v>
      </c>
      <c r="B643" s="221">
        <v>4481799</v>
      </c>
    </row>
    <row r="644" spans="1:2" ht="24.95" customHeight="1">
      <c r="A644" s="219">
        <v>42102</v>
      </c>
      <c r="B644" s="221">
        <v>4483419</v>
      </c>
    </row>
    <row r="645" spans="1:2" ht="24.95" customHeight="1">
      <c r="A645" s="219">
        <v>42109</v>
      </c>
      <c r="B645" s="221">
        <v>4485366</v>
      </c>
    </row>
    <row r="646" spans="1:2" ht="24.95" customHeight="1">
      <c r="A646" s="219">
        <v>42116</v>
      </c>
      <c r="B646" s="221">
        <v>4489695</v>
      </c>
    </row>
    <row r="647" spans="1:2" ht="24.95" customHeight="1">
      <c r="A647" s="219">
        <v>42123</v>
      </c>
      <c r="B647" s="221">
        <v>4471499</v>
      </c>
    </row>
    <row r="648" spans="1:2" ht="24.95" customHeight="1">
      <c r="A648" s="219">
        <v>42130</v>
      </c>
      <c r="B648" s="221">
        <v>4472703</v>
      </c>
    </row>
    <row r="649" spans="1:2" ht="24.95" customHeight="1">
      <c r="A649" s="219">
        <v>42137</v>
      </c>
      <c r="B649" s="221">
        <v>4501188</v>
      </c>
    </row>
    <row r="650" spans="1:2" ht="24.95" customHeight="1">
      <c r="A650" s="219">
        <v>42144</v>
      </c>
      <c r="B650" s="221">
        <v>4480384</v>
      </c>
    </row>
    <row r="651" spans="1:2" ht="24.95" customHeight="1">
      <c r="A651" s="219">
        <v>42151</v>
      </c>
      <c r="B651" s="221">
        <v>4463981</v>
      </c>
    </row>
    <row r="652" spans="1:2" ht="24.95" customHeight="1">
      <c r="A652" s="219">
        <v>42158</v>
      </c>
      <c r="B652" s="221">
        <v>4465360</v>
      </c>
    </row>
    <row r="653" spans="1:2" ht="24.95" customHeight="1">
      <c r="A653" s="219">
        <v>42165</v>
      </c>
      <c r="B653" s="221">
        <v>4468005</v>
      </c>
    </row>
    <row r="654" spans="1:2" ht="24.95" customHeight="1">
      <c r="A654" s="219">
        <v>42172</v>
      </c>
      <c r="B654" s="221">
        <v>4487817</v>
      </c>
    </row>
    <row r="655" spans="1:2" ht="24.95" customHeight="1">
      <c r="A655" s="219">
        <v>42179</v>
      </c>
      <c r="B655" s="221">
        <v>4495055</v>
      </c>
    </row>
    <row r="656" spans="1:2" ht="24.95" customHeight="1">
      <c r="A656" s="219">
        <v>42186</v>
      </c>
      <c r="B656" s="221">
        <v>4479130</v>
      </c>
    </row>
    <row r="657" spans="1:2" ht="24.95" customHeight="1">
      <c r="A657" s="219">
        <v>42193</v>
      </c>
      <c r="B657" s="221">
        <v>4481289</v>
      </c>
    </row>
    <row r="658" spans="1:2" ht="24.95" customHeight="1">
      <c r="A658" s="219">
        <v>42200</v>
      </c>
      <c r="B658" s="221">
        <v>4493605</v>
      </c>
    </row>
    <row r="659" spans="1:2" ht="24.95" customHeight="1">
      <c r="A659" s="219">
        <v>42207</v>
      </c>
      <c r="B659" s="221">
        <v>4500503</v>
      </c>
    </row>
    <row r="660" spans="1:2" ht="24.95" customHeight="1">
      <c r="A660" s="219">
        <v>42214</v>
      </c>
      <c r="B660" s="221">
        <v>4485480</v>
      </c>
    </row>
    <row r="661" spans="1:2" ht="24.95" customHeight="1">
      <c r="A661" s="219">
        <v>42221</v>
      </c>
      <c r="B661" s="221">
        <v>4486329</v>
      </c>
    </row>
    <row r="662" spans="1:2" ht="24.95" customHeight="1">
      <c r="A662" s="219">
        <v>42228</v>
      </c>
      <c r="B662" s="221">
        <v>4489250</v>
      </c>
    </row>
    <row r="663" spans="1:2" ht="24.95" customHeight="1">
      <c r="A663" s="219">
        <v>42235</v>
      </c>
      <c r="B663" s="221">
        <v>4487208</v>
      </c>
    </row>
    <row r="664" spans="1:2" ht="24.95" customHeight="1">
      <c r="A664" s="219">
        <v>42242</v>
      </c>
      <c r="B664" s="221">
        <v>4475105</v>
      </c>
    </row>
    <row r="665" spans="1:2" ht="24.95" customHeight="1">
      <c r="A665" s="219">
        <v>42249</v>
      </c>
      <c r="B665" s="221">
        <v>4475886</v>
      </c>
    </row>
    <row r="666" spans="1:2" ht="24.95" customHeight="1">
      <c r="A666" s="219">
        <v>42256</v>
      </c>
      <c r="B666" s="221">
        <v>4478213</v>
      </c>
    </row>
    <row r="667" spans="1:2" ht="24.95" customHeight="1">
      <c r="A667" s="219">
        <v>42263</v>
      </c>
      <c r="B667" s="221">
        <v>4487809</v>
      </c>
    </row>
    <row r="668" spans="1:2" ht="24.95" customHeight="1">
      <c r="A668" s="219">
        <v>42270</v>
      </c>
      <c r="B668" s="221">
        <v>4497484</v>
      </c>
    </row>
    <row r="669" spans="1:2" ht="24.95" customHeight="1">
      <c r="A669" s="219">
        <v>42277</v>
      </c>
      <c r="B669" s="221">
        <v>4484111</v>
      </c>
    </row>
    <row r="670" spans="1:2" ht="24.95" customHeight="1">
      <c r="A670" s="219">
        <v>42284</v>
      </c>
      <c r="B670" s="221">
        <v>4486185</v>
      </c>
    </row>
    <row r="671" spans="1:2" ht="24.95" customHeight="1">
      <c r="A671" s="219">
        <v>42291</v>
      </c>
      <c r="B671" s="221">
        <v>4504704</v>
      </c>
    </row>
    <row r="672" spans="1:2" ht="24.95" customHeight="1">
      <c r="A672" s="219">
        <v>42298</v>
      </c>
      <c r="B672" s="221">
        <v>4501372</v>
      </c>
    </row>
    <row r="673" spans="1:2" ht="24.95" customHeight="1">
      <c r="A673" s="219">
        <v>42305</v>
      </c>
      <c r="B673" s="221">
        <v>4489339</v>
      </c>
    </row>
    <row r="674" spans="1:2" ht="24.95" customHeight="1">
      <c r="A674" s="219">
        <v>42312</v>
      </c>
      <c r="B674" s="221">
        <v>4489702</v>
      </c>
    </row>
    <row r="675" spans="1:2" ht="24.95" customHeight="1">
      <c r="A675" s="219">
        <v>42319</v>
      </c>
      <c r="B675" s="221">
        <v>4492012</v>
      </c>
    </row>
    <row r="676" spans="1:2" ht="24.95" customHeight="1">
      <c r="A676" s="219">
        <v>42326</v>
      </c>
      <c r="B676" s="221">
        <v>4486721</v>
      </c>
    </row>
    <row r="677" spans="1:2" ht="24.95" customHeight="1">
      <c r="A677" s="219">
        <v>42333</v>
      </c>
      <c r="B677" s="221">
        <v>4477088</v>
      </c>
    </row>
    <row r="678" spans="1:2" ht="24.95" customHeight="1">
      <c r="A678" s="219">
        <v>42340</v>
      </c>
      <c r="B678" s="221">
        <v>4478069</v>
      </c>
    </row>
    <row r="679" spans="1:2" ht="24.95" customHeight="1">
      <c r="A679" s="219">
        <v>42347</v>
      </c>
      <c r="B679" s="221">
        <v>4480436</v>
      </c>
    </row>
    <row r="680" spans="1:2" ht="24.95" customHeight="1">
      <c r="A680" s="219">
        <v>42354</v>
      </c>
      <c r="B680" s="221">
        <v>4489593</v>
      </c>
    </row>
    <row r="681" spans="1:2" ht="24.95" customHeight="1">
      <c r="A681" s="219">
        <v>42361</v>
      </c>
      <c r="B681" s="221">
        <v>4496523</v>
      </c>
    </row>
    <row r="682" spans="1:2" ht="24.95" customHeight="1">
      <c r="A682" s="219">
        <v>42368</v>
      </c>
      <c r="B682" s="221">
        <v>4486587</v>
      </c>
    </row>
    <row r="683" spans="1:2" ht="24.95" customHeight="1">
      <c r="A683" s="219">
        <v>42375</v>
      </c>
      <c r="B683" s="221">
        <v>4486606</v>
      </c>
    </row>
    <row r="684" spans="1:2" ht="24.95" customHeight="1">
      <c r="A684" s="219">
        <v>42382</v>
      </c>
      <c r="B684" s="221">
        <v>4501695</v>
      </c>
    </row>
    <row r="685" spans="1:2" ht="24.95" customHeight="1">
      <c r="A685" s="219">
        <v>42389</v>
      </c>
      <c r="B685" s="221">
        <v>4488840</v>
      </c>
    </row>
    <row r="686" spans="1:2" ht="24.95" customHeight="1">
      <c r="A686" s="219">
        <v>42396</v>
      </c>
      <c r="B686" s="221">
        <v>4482349</v>
      </c>
    </row>
    <row r="687" spans="1:2" ht="24.95" customHeight="1">
      <c r="A687" s="219">
        <v>42403</v>
      </c>
      <c r="B687" s="221">
        <v>4483495</v>
      </c>
    </row>
    <row r="688" spans="1:2" ht="24.95" customHeight="1">
      <c r="A688" s="219">
        <v>42410</v>
      </c>
      <c r="B688" s="221">
        <v>4486278</v>
      </c>
    </row>
    <row r="689" spans="1:2" ht="24.95" customHeight="1">
      <c r="A689" s="219">
        <v>42417</v>
      </c>
      <c r="B689" s="221">
        <v>4483629</v>
      </c>
    </row>
    <row r="690" spans="1:2" ht="24.95" customHeight="1">
      <c r="A690" s="219">
        <v>42424</v>
      </c>
      <c r="B690" s="221">
        <v>4489796</v>
      </c>
    </row>
    <row r="691" spans="1:2" ht="24.95" customHeight="1">
      <c r="A691" s="219">
        <v>42431</v>
      </c>
      <c r="B691" s="221">
        <v>4478485</v>
      </c>
    </row>
    <row r="692" spans="1:2" ht="24.95" customHeight="1">
      <c r="A692" s="219">
        <v>42438</v>
      </c>
      <c r="B692" s="221">
        <v>4481083</v>
      </c>
    </row>
    <row r="693" spans="1:2" ht="24.95" customHeight="1">
      <c r="A693" s="219">
        <v>42445</v>
      </c>
      <c r="B693" s="221">
        <v>4486333</v>
      </c>
    </row>
    <row r="694" spans="1:2" ht="24.95" customHeight="1">
      <c r="A694" s="219">
        <v>42452</v>
      </c>
      <c r="B694" s="221">
        <v>4492857</v>
      </c>
    </row>
    <row r="695" spans="1:2" ht="24.95" customHeight="1">
      <c r="A695" s="219">
        <v>42459</v>
      </c>
      <c r="B695" s="221">
        <v>4482840</v>
      </c>
    </row>
    <row r="696" spans="1:2" ht="24.95" customHeight="1">
      <c r="A696" s="219">
        <v>42466</v>
      </c>
      <c r="B696" s="221">
        <v>4484069</v>
      </c>
    </row>
    <row r="697" spans="1:2" ht="24.95" customHeight="1">
      <c r="A697" s="219">
        <v>42473</v>
      </c>
      <c r="B697" s="221">
        <v>4499729</v>
      </c>
    </row>
    <row r="698" spans="1:2" ht="24.95" customHeight="1">
      <c r="A698" s="219">
        <v>42480</v>
      </c>
      <c r="B698" s="221">
        <v>4490131</v>
      </c>
    </row>
    <row r="699" spans="1:2" ht="24.95" customHeight="1">
      <c r="A699" s="219">
        <v>42487</v>
      </c>
      <c r="B699" s="221">
        <v>4474665</v>
      </c>
    </row>
    <row r="700" spans="1:2" ht="24.95" customHeight="1">
      <c r="A700" s="219">
        <v>42494</v>
      </c>
      <c r="B700" s="221">
        <v>4477270</v>
      </c>
    </row>
    <row r="701" spans="1:2" ht="24.95" customHeight="1">
      <c r="A701" s="219">
        <v>42501</v>
      </c>
      <c r="B701" s="221">
        <v>4478411</v>
      </c>
    </row>
    <row r="702" spans="1:2" ht="24.95" customHeight="1">
      <c r="A702" s="219">
        <v>42508</v>
      </c>
      <c r="B702" s="221">
        <v>4473741</v>
      </c>
    </row>
    <row r="703" spans="1:2" ht="24.95" customHeight="1">
      <c r="A703" s="219">
        <v>42515</v>
      </c>
      <c r="B703" s="221">
        <v>4461111</v>
      </c>
    </row>
    <row r="704" spans="1:2" ht="24.95" customHeight="1">
      <c r="A704" s="219">
        <v>42522</v>
      </c>
      <c r="B704" s="221">
        <v>4461393</v>
      </c>
    </row>
    <row r="705" spans="1:2" ht="24.95" customHeight="1">
      <c r="A705" s="219">
        <v>42529</v>
      </c>
      <c r="B705" s="221">
        <v>4463542</v>
      </c>
    </row>
    <row r="706" spans="1:2" ht="24.95" customHeight="1">
      <c r="A706" s="219">
        <v>42536</v>
      </c>
      <c r="B706" s="221">
        <v>4472817</v>
      </c>
    </row>
    <row r="707" spans="1:2" ht="24.95" customHeight="1">
      <c r="A707" s="219">
        <v>42543</v>
      </c>
      <c r="B707" s="221">
        <v>4482009</v>
      </c>
    </row>
    <row r="708" spans="1:2" ht="24.95" customHeight="1">
      <c r="A708" s="219">
        <v>42550</v>
      </c>
      <c r="B708" s="221">
        <v>4466482</v>
      </c>
    </row>
    <row r="709" spans="1:2" ht="24.95" customHeight="1">
      <c r="A709" s="219">
        <v>42557</v>
      </c>
      <c r="B709" s="221">
        <v>4470605</v>
      </c>
    </row>
    <row r="710" spans="1:2" ht="24.95" customHeight="1">
      <c r="A710" s="219">
        <v>42564</v>
      </c>
      <c r="B710" s="221">
        <v>4472202</v>
      </c>
    </row>
    <row r="711" spans="1:2" ht="24.95" customHeight="1">
      <c r="A711" s="219">
        <v>42571</v>
      </c>
      <c r="B711" s="221">
        <v>4480973</v>
      </c>
    </row>
    <row r="712" spans="1:2" ht="24.95" customHeight="1">
      <c r="A712" s="219">
        <v>42578</v>
      </c>
      <c r="B712" s="221">
        <v>4464498</v>
      </c>
    </row>
    <row r="713" spans="1:2" ht="24.95" customHeight="1">
      <c r="A713" s="219">
        <v>42585</v>
      </c>
      <c r="B713" s="221">
        <v>4466793</v>
      </c>
    </row>
    <row r="714" spans="1:2" ht="24.95" customHeight="1">
      <c r="A714" s="219">
        <v>42592</v>
      </c>
      <c r="B714" s="221">
        <v>4468929</v>
      </c>
    </row>
    <row r="715" spans="1:2" ht="24.95" customHeight="1">
      <c r="A715" s="219">
        <v>42599</v>
      </c>
      <c r="B715" s="221">
        <v>4466476</v>
      </c>
    </row>
    <row r="716" spans="1:2" ht="24.95" customHeight="1">
      <c r="A716" s="219">
        <v>42606</v>
      </c>
      <c r="B716" s="221">
        <v>4473840</v>
      </c>
    </row>
    <row r="717" spans="1:2" ht="24.95" customHeight="1">
      <c r="A717" s="219">
        <v>42613</v>
      </c>
      <c r="B717" s="221">
        <v>4457907</v>
      </c>
    </row>
    <row r="718" spans="1:2" ht="24.95" customHeight="1">
      <c r="A718" s="219">
        <v>42620</v>
      </c>
      <c r="B718" s="221">
        <v>4459394</v>
      </c>
    </row>
    <row r="719" spans="1:2" ht="24.95" customHeight="1">
      <c r="A719" s="219">
        <v>42627</v>
      </c>
      <c r="B719" s="221">
        <v>4481635</v>
      </c>
    </row>
    <row r="720" spans="1:2" ht="24.95" customHeight="1">
      <c r="A720" s="219">
        <v>42634</v>
      </c>
      <c r="B720" s="221">
        <v>4473032</v>
      </c>
    </row>
    <row r="721" spans="1:2" ht="24.95" customHeight="1">
      <c r="A721" s="219">
        <v>42641</v>
      </c>
      <c r="B721" s="221">
        <v>4452002</v>
      </c>
    </row>
    <row r="722" spans="1:2" ht="24.95" customHeight="1">
      <c r="A722" s="219">
        <v>42648</v>
      </c>
      <c r="B722" s="221">
        <v>4459407</v>
      </c>
    </row>
    <row r="723" spans="1:2" ht="24.95" customHeight="1">
      <c r="A723" s="219">
        <v>42655</v>
      </c>
      <c r="B723" s="221">
        <v>4457698</v>
      </c>
    </row>
    <row r="724" spans="1:2" ht="24.95" customHeight="1">
      <c r="A724" s="219">
        <v>42662</v>
      </c>
      <c r="B724" s="221">
        <v>4467382</v>
      </c>
    </row>
    <row r="725" spans="1:2" ht="24.95" customHeight="1">
      <c r="A725" s="219">
        <v>42669</v>
      </c>
      <c r="B725" s="221">
        <v>4454326</v>
      </c>
    </row>
    <row r="726" spans="1:2" ht="24.95" customHeight="1">
      <c r="A726" s="219">
        <v>42676</v>
      </c>
      <c r="B726" s="221">
        <v>4453087</v>
      </c>
    </row>
    <row r="727" spans="1:2" ht="24.95" customHeight="1">
      <c r="A727" s="219">
        <v>42683</v>
      </c>
      <c r="B727" s="221">
        <v>4455087</v>
      </c>
    </row>
    <row r="728" spans="1:2" ht="24.95" customHeight="1">
      <c r="A728" s="219">
        <v>42690</v>
      </c>
      <c r="B728" s="221">
        <v>4453633</v>
      </c>
    </row>
    <row r="729" spans="1:2" ht="24.95" customHeight="1">
      <c r="A729" s="219">
        <v>42697</v>
      </c>
      <c r="B729" s="221">
        <v>4465782</v>
      </c>
    </row>
    <row r="730" spans="1:2" ht="24.95" customHeight="1">
      <c r="A730" s="219">
        <v>42704</v>
      </c>
      <c r="B730" s="221">
        <v>4446307</v>
      </c>
    </row>
    <row r="731" spans="1:2" ht="24.95" customHeight="1">
      <c r="A731" s="219">
        <v>42711</v>
      </c>
      <c r="B731" s="221">
        <v>4448618</v>
      </c>
    </row>
    <row r="732" spans="1:2" ht="24.95" customHeight="1">
      <c r="A732" s="219">
        <v>42718</v>
      </c>
      <c r="B732" s="221">
        <v>4470973</v>
      </c>
    </row>
    <row r="733" spans="1:2" ht="24.95" customHeight="1">
      <c r="A733" s="219">
        <v>42725</v>
      </c>
      <c r="B733" s="221">
        <v>4469089</v>
      </c>
    </row>
    <row r="734" spans="1:2" ht="24.95" customHeight="1">
      <c r="A734" s="219">
        <v>42732</v>
      </c>
      <c r="B734" s="221">
        <v>4451451</v>
      </c>
    </row>
    <row r="735" spans="1:2" ht="24.95" customHeight="1">
      <c r="A735" s="219">
        <v>42739</v>
      </c>
      <c r="B735" s="221">
        <v>4453101</v>
      </c>
    </row>
    <row r="736" spans="1:2" ht="24.95" customHeight="1">
      <c r="A736" s="219">
        <v>42746</v>
      </c>
      <c r="B736" s="221">
        <v>4452509</v>
      </c>
    </row>
    <row r="737" spans="1:2" ht="24.95" customHeight="1">
      <c r="A737" s="219">
        <v>42753</v>
      </c>
      <c r="B737" s="221">
        <v>4460758</v>
      </c>
    </row>
    <row r="738" spans="1:2" ht="24.95" customHeight="1">
      <c r="A738" s="219">
        <v>42760</v>
      </c>
      <c r="B738" s="221">
        <v>4452838</v>
      </c>
    </row>
    <row r="739" spans="1:2" ht="24.95" customHeight="1">
      <c r="A739" s="219">
        <v>42767</v>
      </c>
      <c r="B739" s="221">
        <v>4453881</v>
      </c>
    </row>
    <row r="740" spans="1:2" ht="24.95" customHeight="1">
      <c r="A740" s="219">
        <v>42774</v>
      </c>
      <c r="B740" s="221">
        <v>4456236</v>
      </c>
    </row>
    <row r="741" spans="1:2" ht="24.95" customHeight="1">
      <c r="A741" s="219">
        <v>42781</v>
      </c>
      <c r="B741" s="221">
        <v>4454676</v>
      </c>
    </row>
    <row r="742" spans="1:2" ht="24.95" customHeight="1">
      <c r="A742" s="219">
        <v>42788</v>
      </c>
      <c r="B742" s="221">
        <v>4468702</v>
      </c>
    </row>
    <row r="743" spans="1:2" ht="24.95" customHeight="1">
      <c r="A743" s="219">
        <v>42795</v>
      </c>
      <c r="B743" s="221">
        <v>4458018</v>
      </c>
    </row>
    <row r="744" spans="1:2" ht="24.95" customHeight="1">
      <c r="A744" s="219">
        <v>42802</v>
      </c>
      <c r="B744" s="221">
        <v>4459840</v>
      </c>
    </row>
    <row r="745" spans="1:2" ht="24.95" customHeight="1">
      <c r="A745" s="219">
        <v>42809</v>
      </c>
      <c r="B745" s="221">
        <v>4469577</v>
      </c>
    </row>
    <row r="746" spans="1:2" ht="24.95" customHeight="1">
      <c r="A746" s="219">
        <v>42816</v>
      </c>
      <c r="B746" s="221">
        <v>4478236</v>
      </c>
    </row>
    <row r="747" spans="1:2" ht="24.95" customHeight="1">
      <c r="A747" s="219">
        <v>42823</v>
      </c>
      <c r="B747" s="221">
        <v>4469618</v>
      </c>
    </row>
    <row r="748" spans="1:2" ht="24.95" customHeight="1">
      <c r="A748" s="219">
        <v>42830</v>
      </c>
      <c r="B748" s="221">
        <v>4474634</v>
      </c>
    </row>
    <row r="749" spans="1:2" ht="24.95" customHeight="1">
      <c r="A749" s="219">
        <v>42837</v>
      </c>
      <c r="B749" s="221">
        <v>4484492</v>
      </c>
    </row>
    <row r="750" spans="1:2" ht="24.95" customHeight="1">
      <c r="A750" s="219">
        <v>42844</v>
      </c>
      <c r="B750" s="221">
        <v>4479270</v>
      </c>
    </row>
    <row r="751" spans="1:2" ht="24.95" customHeight="1">
      <c r="A751" s="219">
        <v>42851</v>
      </c>
      <c r="B751" s="221">
        <v>4470142</v>
      </c>
    </row>
    <row r="752" spans="1:2" ht="24.95" customHeight="1">
      <c r="A752" s="219">
        <v>42858</v>
      </c>
      <c r="B752" s="221">
        <v>4471246</v>
      </c>
    </row>
    <row r="753" spans="1:2" ht="24.95" customHeight="1">
      <c r="A753" s="219">
        <v>42865</v>
      </c>
      <c r="B753" s="221">
        <v>4473459</v>
      </c>
    </row>
    <row r="754" spans="1:2" ht="24.95" customHeight="1">
      <c r="A754" s="219">
        <v>42872</v>
      </c>
      <c r="B754" s="221">
        <v>4467108</v>
      </c>
    </row>
    <row r="755" spans="1:2" ht="24.95" customHeight="1">
      <c r="A755" s="219">
        <v>42879</v>
      </c>
      <c r="B755" s="221">
        <v>4470852</v>
      </c>
    </row>
    <row r="756" spans="1:2" ht="24.95" customHeight="1">
      <c r="A756" s="219">
        <v>42886</v>
      </c>
      <c r="B756" s="221">
        <v>4459914</v>
      </c>
    </row>
    <row r="757" spans="1:2" ht="24.95" customHeight="1">
      <c r="A757" s="219">
        <v>42893</v>
      </c>
      <c r="B757" s="221">
        <v>4462443</v>
      </c>
    </row>
    <row r="758" spans="1:2" ht="24.95" customHeight="1">
      <c r="A758" s="219">
        <v>42900</v>
      </c>
      <c r="B758" s="221">
        <v>4476269</v>
      </c>
    </row>
    <row r="759" spans="1:2" ht="24.95" customHeight="1">
      <c r="A759" s="219">
        <v>42907</v>
      </c>
      <c r="B759" s="221">
        <v>4474257</v>
      </c>
    </row>
    <row r="760" spans="1:2" ht="24.95" customHeight="1">
      <c r="A760" s="219">
        <v>42914</v>
      </c>
      <c r="B760" s="221">
        <v>4463347</v>
      </c>
    </row>
    <row r="761" spans="1:2" ht="24.95" customHeight="1">
      <c r="A761" s="219">
        <v>42921</v>
      </c>
      <c r="B761" s="221">
        <v>4467272</v>
      </c>
    </row>
    <row r="762" spans="1:2" ht="24.95" customHeight="1">
      <c r="A762" s="219">
        <v>42928</v>
      </c>
      <c r="B762" s="221">
        <v>4466702</v>
      </c>
    </row>
    <row r="763" spans="1:2" ht="24.95" customHeight="1">
      <c r="A763" s="219">
        <v>42935</v>
      </c>
      <c r="B763" s="221">
        <v>4476903</v>
      </c>
    </row>
    <row r="764" spans="1:2" ht="24.95" customHeight="1">
      <c r="A764" s="219">
        <v>42942</v>
      </c>
      <c r="B764" s="221">
        <v>4465284</v>
      </c>
    </row>
    <row r="765" spans="1:2" ht="24.95" customHeight="1">
      <c r="A765" s="219">
        <v>42949</v>
      </c>
      <c r="B765" s="221">
        <v>4466846</v>
      </c>
    </row>
    <row r="766" spans="1:2" ht="24.95" customHeight="1">
      <c r="A766" s="219">
        <v>42956</v>
      </c>
      <c r="B766" s="221">
        <v>4469083</v>
      </c>
    </row>
    <row r="767" spans="1:2" ht="24.95" customHeight="1">
      <c r="A767" s="219">
        <v>42963</v>
      </c>
      <c r="B767" s="221">
        <v>4462871</v>
      </c>
    </row>
    <row r="768" spans="1:2" ht="24.95" customHeight="1">
      <c r="A768" s="219">
        <v>42970</v>
      </c>
      <c r="B768" s="221">
        <v>4463837</v>
      </c>
    </row>
    <row r="769" spans="1:2" ht="24.95" customHeight="1">
      <c r="A769" s="219">
        <v>42977</v>
      </c>
      <c r="B769" s="221">
        <v>4452360</v>
      </c>
    </row>
    <row r="770" spans="1:2" ht="24.95" customHeight="1">
      <c r="A770" s="219">
        <v>42984</v>
      </c>
      <c r="B770" s="221">
        <v>4453474</v>
      </c>
    </row>
    <row r="771" spans="1:2" ht="24.95" customHeight="1">
      <c r="A771" s="219">
        <v>42991</v>
      </c>
      <c r="B771" s="221">
        <v>4471174</v>
      </c>
    </row>
    <row r="772" spans="1:2" ht="24.95" customHeight="1">
      <c r="A772" s="219">
        <v>42998</v>
      </c>
      <c r="B772" s="221">
        <v>4458576</v>
      </c>
    </row>
    <row r="773" spans="1:2" ht="24.95" customHeight="1">
      <c r="A773" s="219">
        <v>43005</v>
      </c>
      <c r="B773" s="221">
        <v>4455661</v>
      </c>
    </row>
    <row r="774" spans="1:2" ht="24.95" customHeight="1">
      <c r="A774" s="219">
        <v>43012</v>
      </c>
      <c r="B774" s="221">
        <v>4460422</v>
      </c>
    </row>
    <row r="775" spans="1:2" ht="24.95" customHeight="1">
      <c r="A775" s="219">
        <v>43019</v>
      </c>
      <c r="B775" s="221">
        <v>4459415</v>
      </c>
    </row>
    <row r="776" spans="1:2" ht="24.95" customHeight="1">
      <c r="A776" s="219">
        <v>43026</v>
      </c>
      <c r="B776" s="221">
        <v>4469723</v>
      </c>
    </row>
    <row r="777" spans="1:2" ht="24.95" customHeight="1">
      <c r="A777" s="219">
        <v>43033</v>
      </c>
      <c r="B777" s="221">
        <v>4461117</v>
      </c>
    </row>
    <row r="778" spans="1:2" ht="24.95" customHeight="1">
      <c r="A778" s="219">
        <v>43040</v>
      </c>
      <c r="B778" s="221">
        <v>4455887</v>
      </c>
    </row>
    <row r="779" spans="1:2" ht="24.95" customHeight="1">
      <c r="A779" s="219">
        <v>43047</v>
      </c>
      <c r="B779" s="221">
        <v>4458552</v>
      </c>
    </row>
    <row r="780" spans="1:2" ht="24.95" customHeight="1">
      <c r="A780" s="219">
        <v>43054</v>
      </c>
      <c r="B780" s="221">
        <v>4448289</v>
      </c>
    </row>
    <row r="781" spans="1:2" ht="24.95" customHeight="1">
      <c r="A781" s="219">
        <v>43061</v>
      </c>
      <c r="B781" s="221">
        <v>4450615</v>
      </c>
    </row>
    <row r="782" spans="1:2" ht="24.95" customHeight="1">
      <c r="A782" s="219">
        <v>43068</v>
      </c>
      <c r="B782" s="221">
        <v>4438592</v>
      </c>
    </row>
    <row r="783" spans="1:2" ht="24.95" customHeight="1">
      <c r="A783" s="219">
        <v>43075</v>
      </c>
      <c r="B783" s="221">
        <v>4437148</v>
      </c>
    </row>
    <row r="784" spans="1:2" ht="24.95" customHeight="1">
      <c r="A784" s="219">
        <v>43082</v>
      </c>
      <c r="B784" s="221">
        <v>4452726</v>
      </c>
    </row>
    <row r="785" spans="1:2" ht="24.95" customHeight="1">
      <c r="A785" s="219">
        <v>43089</v>
      </c>
      <c r="B785" s="221">
        <v>4447470</v>
      </c>
    </row>
    <row r="786" spans="1:2" ht="24.95" customHeight="1">
      <c r="A786" s="219">
        <v>43096</v>
      </c>
      <c r="B786" s="221">
        <v>4448680</v>
      </c>
    </row>
    <row r="787" spans="1:2" ht="24.95" customHeight="1">
      <c r="A787" s="219">
        <v>43103</v>
      </c>
      <c r="B787" s="221">
        <v>4443718</v>
      </c>
    </row>
    <row r="788" spans="1:2" ht="24.95" customHeight="1">
      <c r="A788" s="219">
        <v>43110</v>
      </c>
      <c r="B788" s="221">
        <v>4446062</v>
      </c>
    </row>
    <row r="789" spans="1:2" ht="24.95" customHeight="1">
      <c r="A789" s="219">
        <v>43117</v>
      </c>
      <c r="B789" s="221">
        <v>4439145</v>
      </c>
    </row>
    <row r="790" spans="1:2" ht="24.95" customHeight="1">
      <c r="A790" s="219">
        <v>43124</v>
      </c>
      <c r="B790" s="221">
        <v>4441317</v>
      </c>
    </row>
    <row r="791" spans="1:2" ht="24.95" customHeight="1">
      <c r="A791" s="219">
        <v>43131</v>
      </c>
      <c r="B791" s="221">
        <v>4419225</v>
      </c>
    </row>
    <row r="792" spans="1:2" ht="24.95" customHeight="1">
      <c r="A792" s="219">
        <v>43138</v>
      </c>
      <c r="B792" s="221">
        <v>4420745</v>
      </c>
    </row>
    <row r="793" spans="1:2" ht="24.95" customHeight="1">
      <c r="A793" s="219">
        <v>43145</v>
      </c>
      <c r="B793" s="221">
        <v>4434863</v>
      </c>
    </row>
    <row r="794" spans="1:2" ht="24.95" customHeight="1">
      <c r="A794" s="219">
        <v>43152</v>
      </c>
      <c r="B794" s="221">
        <v>4411660</v>
      </c>
    </row>
    <row r="795" spans="1:2" ht="24.95" customHeight="1">
      <c r="A795" s="219">
        <v>43159</v>
      </c>
      <c r="B795" s="221">
        <v>4393401</v>
      </c>
    </row>
    <row r="796" spans="1:2" ht="24.95" customHeight="1">
      <c r="A796" s="219">
        <v>43166</v>
      </c>
      <c r="B796" s="221">
        <v>4396097</v>
      </c>
    </row>
    <row r="797" spans="1:2" ht="24.95" customHeight="1">
      <c r="A797" s="219">
        <v>43173</v>
      </c>
      <c r="B797" s="221">
        <v>4407258</v>
      </c>
    </row>
    <row r="798" spans="1:2" ht="24.95" customHeight="1">
      <c r="A798" s="219">
        <v>43180</v>
      </c>
      <c r="B798" s="221">
        <v>4401222</v>
      </c>
    </row>
    <row r="799" spans="1:2" ht="24.95" customHeight="1">
      <c r="A799" s="219">
        <v>43187</v>
      </c>
      <c r="B799" s="221">
        <v>4392198</v>
      </c>
    </row>
    <row r="800" spans="1:2" ht="24.95" customHeight="1">
      <c r="A800" s="219">
        <v>43194</v>
      </c>
      <c r="B800" s="221">
        <v>4386104</v>
      </c>
    </row>
    <row r="801" spans="1:2" ht="24.95" customHeight="1">
      <c r="A801" s="219">
        <v>43201</v>
      </c>
      <c r="B801" s="221">
        <v>4383684</v>
      </c>
    </row>
    <row r="802" spans="1:2" ht="24.95" customHeight="1">
      <c r="A802" s="219">
        <v>43208</v>
      </c>
      <c r="B802" s="221">
        <v>4385903</v>
      </c>
    </row>
    <row r="803" spans="1:2" ht="24.95" customHeight="1">
      <c r="A803" s="219">
        <v>43215</v>
      </c>
      <c r="B803" s="221">
        <v>4372886</v>
      </c>
    </row>
    <row r="804" spans="1:2" ht="24.95" customHeight="1">
      <c r="A804" s="219">
        <v>43222</v>
      </c>
      <c r="B804" s="221">
        <v>4356129</v>
      </c>
    </row>
    <row r="805" spans="1:2" ht="24.95" customHeight="1">
      <c r="A805" s="219">
        <v>43229</v>
      </c>
      <c r="B805" s="221">
        <v>4358207</v>
      </c>
    </row>
    <row r="806" spans="1:2" ht="24.95" customHeight="1">
      <c r="A806" s="219">
        <v>43236</v>
      </c>
      <c r="B806" s="221">
        <v>4337609</v>
      </c>
    </row>
    <row r="807" spans="1:2" ht="24.95" customHeight="1">
      <c r="A807" s="219">
        <v>43243</v>
      </c>
      <c r="B807" s="221">
        <v>4337301</v>
      </c>
    </row>
    <row r="808" spans="1:2" ht="24.95" customHeight="1">
      <c r="A808" s="219">
        <v>43250</v>
      </c>
      <c r="B808" s="221">
        <v>4327519</v>
      </c>
    </row>
    <row r="809" spans="1:2" ht="24.95" customHeight="1">
      <c r="A809" s="219">
        <v>43257</v>
      </c>
      <c r="B809" s="221">
        <v>4319191</v>
      </c>
    </row>
    <row r="810" spans="1:2" ht="24.95" customHeight="1">
      <c r="A810" s="219">
        <v>43264</v>
      </c>
      <c r="B810" s="221">
        <v>4324906</v>
      </c>
    </row>
    <row r="811" spans="1:2" ht="24.95" customHeight="1">
      <c r="A811" s="219">
        <v>43271</v>
      </c>
      <c r="B811" s="221">
        <v>4315896</v>
      </c>
    </row>
    <row r="812" spans="1:2" ht="24.95" customHeight="1">
      <c r="A812" s="219">
        <v>43278</v>
      </c>
      <c r="B812" s="221">
        <v>4305491</v>
      </c>
    </row>
    <row r="813" spans="1:2" ht="24.95" customHeight="1">
      <c r="A813" s="219">
        <v>43285</v>
      </c>
      <c r="B813" s="221">
        <v>4289764</v>
      </c>
    </row>
    <row r="814" spans="1:2" ht="24.95" customHeight="1">
      <c r="A814" s="219">
        <v>43292</v>
      </c>
      <c r="B814" s="221">
        <v>4291201</v>
      </c>
    </row>
    <row r="815" spans="1:2" ht="24.95" customHeight="1">
      <c r="A815" s="219">
        <v>43299</v>
      </c>
      <c r="B815" s="221">
        <v>4291615</v>
      </c>
    </row>
    <row r="816" spans="1:2" ht="24.95" customHeight="1">
      <c r="A816" s="219">
        <v>43306</v>
      </c>
      <c r="B816" s="221">
        <v>4277681</v>
      </c>
    </row>
    <row r="817" spans="1:2" ht="24.95" customHeight="1">
      <c r="A817" s="219">
        <v>43313</v>
      </c>
      <c r="B817" s="221">
        <v>4255653</v>
      </c>
    </row>
    <row r="818" spans="1:2" ht="24.95" customHeight="1">
      <c r="A818" s="219">
        <v>43320</v>
      </c>
      <c r="B818" s="221">
        <v>4258030</v>
      </c>
    </row>
    <row r="819" spans="1:2" ht="24.95" customHeight="1">
      <c r="A819" s="219">
        <v>43327</v>
      </c>
      <c r="B819" s="221">
        <v>4228924</v>
      </c>
    </row>
    <row r="820" spans="1:2" ht="24.95" customHeight="1">
      <c r="A820" s="219">
        <v>43334</v>
      </c>
      <c r="B820" s="221">
        <v>4228818</v>
      </c>
    </row>
    <row r="821" spans="1:2" ht="24.95" customHeight="1">
      <c r="A821" s="219">
        <v>43341</v>
      </c>
      <c r="B821" s="221">
        <v>4218914</v>
      </c>
    </row>
    <row r="822" spans="1:2" ht="24.95" customHeight="1">
      <c r="A822" s="219">
        <v>43348</v>
      </c>
      <c r="B822" s="221">
        <v>4208496</v>
      </c>
    </row>
    <row r="823" spans="1:2" ht="24.95" customHeight="1">
      <c r="A823" s="219">
        <v>43355</v>
      </c>
      <c r="B823" s="221">
        <v>4210812</v>
      </c>
    </row>
    <row r="824" spans="1:2" ht="24.95" customHeight="1">
      <c r="A824" s="219">
        <v>43362</v>
      </c>
      <c r="B824" s="221">
        <v>4208059</v>
      </c>
    </row>
    <row r="825" spans="1:2" ht="24.95" customHeight="1">
      <c r="A825" s="219">
        <v>43369</v>
      </c>
      <c r="B825" s="221">
        <v>4192909</v>
      </c>
    </row>
    <row r="826" spans="1:2" ht="24.95" customHeight="1">
      <c r="A826" s="219">
        <v>43376</v>
      </c>
      <c r="B826" s="221">
        <v>4174704</v>
      </c>
    </row>
    <row r="827" spans="1:2" ht="24.95" customHeight="1">
      <c r="A827" s="219">
        <v>43383</v>
      </c>
      <c r="B827" s="221">
        <v>4176906</v>
      </c>
    </row>
    <row r="828" spans="1:2" ht="24.95" customHeight="1">
      <c r="A828" s="219">
        <v>43390</v>
      </c>
      <c r="B828" s="221">
        <v>4175446</v>
      </c>
    </row>
    <row r="829" spans="1:2" ht="24.95" customHeight="1">
      <c r="A829" s="219">
        <v>43397</v>
      </c>
      <c r="B829" s="221">
        <v>4173070</v>
      </c>
    </row>
    <row r="830" spans="1:2" ht="24.95" customHeight="1">
      <c r="A830" s="219">
        <v>43404</v>
      </c>
      <c r="B830" s="221">
        <v>4139731</v>
      </c>
    </row>
    <row r="831" spans="1:2" ht="24.95" customHeight="1">
      <c r="A831" s="219">
        <v>43411</v>
      </c>
      <c r="B831" s="221">
        <v>4141936</v>
      </c>
    </row>
    <row r="832" spans="1:2" ht="24.95" customHeight="1">
      <c r="A832" s="219">
        <v>43418</v>
      </c>
      <c r="B832" s="221">
        <v>4145892</v>
      </c>
    </row>
    <row r="833" spans="1:2" ht="24.95" customHeight="1">
      <c r="A833" s="219">
        <v>43425</v>
      </c>
      <c r="B833" s="221">
        <v>4106198</v>
      </c>
    </row>
    <row r="834" spans="1:2" ht="24.95" customHeight="1">
      <c r="A834" s="219">
        <v>43432</v>
      </c>
      <c r="B834" s="221">
        <v>4097170</v>
      </c>
    </row>
    <row r="835" spans="1:2" ht="24.95" customHeight="1">
      <c r="A835" s="219">
        <v>43439</v>
      </c>
      <c r="B835" s="221">
        <v>4086044</v>
      </c>
    </row>
    <row r="836" spans="1:2" ht="24.95" customHeight="1">
      <c r="A836" s="219">
        <v>43446</v>
      </c>
      <c r="B836" s="221">
        <v>4088314</v>
      </c>
    </row>
    <row r="837" spans="1:2" ht="24.95" customHeight="1">
      <c r="A837" s="219">
        <v>43453</v>
      </c>
      <c r="B837" s="221">
        <v>4084274</v>
      </c>
    </row>
    <row r="838" spans="1:2" ht="24.95" customHeight="1">
      <c r="A838" s="219">
        <v>43460</v>
      </c>
      <c r="B838" s="221">
        <v>4075636</v>
      </c>
    </row>
    <row r="839" spans="1:2" ht="24.95" customHeight="1">
      <c r="A839" s="219">
        <v>43467</v>
      </c>
      <c r="B839" s="221">
        <v>4058378</v>
      </c>
    </row>
    <row r="840" spans="1:2" ht="24.95" customHeight="1">
      <c r="A840" s="219">
        <v>43474</v>
      </c>
      <c r="B840" s="221">
        <v>4056563</v>
      </c>
    </row>
    <row r="841" spans="1:2" ht="24.95" customHeight="1">
      <c r="A841" s="219">
        <v>43481</v>
      </c>
      <c r="B841" s="221">
        <v>4050044</v>
      </c>
    </row>
    <row r="842" spans="1:2" ht="24.95" customHeight="1">
      <c r="A842" s="219">
        <v>43488</v>
      </c>
      <c r="B842" s="221">
        <v>4047052</v>
      </c>
    </row>
    <row r="843" spans="1:2" ht="24.95" customHeight="1">
      <c r="A843" s="219">
        <v>43495</v>
      </c>
      <c r="B843" s="221">
        <v>4039678</v>
      </c>
    </row>
    <row r="844" spans="1:2" ht="24.95" customHeight="1">
      <c r="A844" s="219">
        <v>43502</v>
      </c>
      <c r="B844" s="221">
        <v>4026350</v>
      </c>
    </row>
    <row r="845" spans="1:2" ht="24.95" customHeight="1">
      <c r="A845" s="219">
        <v>43509</v>
      </c>
      <c r="B845" s="221">
        <v>4028431</v>
      </c>
    </row>
    <row r="846" spans="1:2" ht="24.95" customHeight="1">
      <c r="A846" s="219">
        <v>43516</v>
      </c>
      <c r="B846" s="221">
        <v>3981420</v>
      </c>
    </row>
    <row r="847" spans="1:2" ht="24.95" customHeight="1">
      <c r="A847" s="219">
        <v>43523</v>
      </c>
      <c r="B847" s="221">
        <v>3974590</v>
      </c>
    </row>
    <row r="848" spans="1:2" ht="24.95" customHeight="1">
      <c r="A848" s="219">
        <v>43530</v>
      </c>
      <c r="B848" s="221">
        <v>3969134</v>
      </c>
    </row>
    <row r="849" spans="1:2" ht="24.95" customHeight="1">
      <c r="A849" s="219">
        <v>43537</v>
      </c>
      <c r="B849" s="221">
        <v>3971559</v>
      </c>
    </row>
    <row r="850" spans="1:2" ht="24.95" customHeight="1">
      <c r="A850" s="219">
        <v>43544</v>
      </c>
      <c r="B850" s="221">
        <v>3962748</v>
      </c>
    </row>
    <row r="851" spans="1:2" ht="24.95" customHeight="1">
      <c r="A851" s="219">
        <v>43551</v>
      </c>
      <c r="B851" s="221">
        <v>3955617</v>
      </c>
    </row>
    <row r="852" spans="1:2" ht="24.95" customHeight="1">
      <c r="A852" s="219">
        <v>43558</v>
      </c>
      <c r="B852" s="221">
        <v>3935509</v>
      </c>
    </row>
    <row r="853" spans="1:2" ht="24.95" customHeight="1">
      <c r="A853" s="219">
        <v>43565</v>
      </c>
      <c r="B853" s="221">
        <v>3936784</v>
      </c>
    </row>
    <row r="854" spans="1:2" ht="24.95" customHeight="1">
      <c r="A854" s="219">
        <v>43572</v>
      </c>
      <c r="B854" s="221">
        <v>3931827</v>
      </c>
    </row>
    <row r="855" spans="1:2" ht="24.95" customHeight="1">
      <c r="A855" s="219">
        <v>43579</v>
      </c>
      <c r="B855" s="221">
        <v>3928273</v>
      </c>
    </row>
    <row r="856" spans="1:2" ht="24.95" customHeight="1">
      <c r="A856" s="219">
        <v>43586</v>
      </c>
      <c r="B856" s="221">
        <v>3889691</v>
      </c>
    </row>
    <row r="857" spans="1:2" ht="24.95" customHeight="1">
      <c r="A857" s="219">
        <v>43593</v>
      </c>
      <c r="B857" s="221">
        <v>3892216</v>
      </c>
    </row>
    <row r="858" spans="1:2" ht="24.95" customHeight="1">
      <c r="A858" s="219">
        <v>43600</v>
      </c>
      <c r="B858" s="221">
        <v>3864749</v>
      </c>
    </row>
    <row r="859" spans="1:2" ht="24.95" customHeight="1">
      <c r="A859" s="219">
        <v>43607</v>
      </c>
      <c r="B859" s="221">
        <v>3860435</v>
      </c>
    </row>
    <row r="860" spans="1:2" ht="24.95" customHeight="1">
      <c r="A860" s="219">
        <v>43614</v>
      </c>
      <c r="B860" s="221">
        <v>3851444</v>
      </c>
    </row>
    <row r="861" spans="1:2" ht="24.95" customHeight="1">
      <c r="A861" s="219">
        <v>43621</v>
      </c>
      <c r="B861" s="221">
        <v>3847645</v>
      </c>
    </row>
    <row r="862" spans="1:2" ht="24.95" customHeight="1">
      <c r="A862" s="219">
        <v>43628</v>
      </c>
      <c r="B862" s="221">
        <v>3849955</v>
      </c>
    </row>
    <row r="863" spans="1:2" ht="24.95" customHeight="1">
      <c r="A863" s="219">
        <v>43635</v>
      </c>
      <c r="B863" s="221">
        <v>3844016</v>
      </c>
    </row>
    <row r="864" spans="1:2" ht="24.95" customHeight="1">
      <c r="A864" s="219">
        <v>43642</v>
      </c>
      <c r="B864" s="221">
        <v>3826817</v>
      </c>
    </row>
    <row r="865" spans="1:2" ht="24.95" customHeight="1">
      <c r="A865" s="219">
        <v>43649</v>
      </c>
      <c r="B865" s="221">
        <v>3813198</v>
      </c>
    </row>
    <row r="866" spans="1:2" ht="24.95" customHeight="1">
      <c r="A866" s="219">
        <v>43656</v>
      </c>
      <c r="B866" s="221">
        <v>3815038</v>
      </c>
    </row>
    <row r="867" spans="1:2" ht="24.95" customHeight="1">
      <c r="A867" s="219">
        <v>43663</v>
      </c>
      <c r="B867" s="221">
        <v>3808110</v>
      </c>
    </row>
    <row r="868" spans="1:2" ht="24.95" customHeight="1">
      <c r="A868" s="219">
        <v>43670</v>
      </c>
      <c r="B868" s="221">
        <v>3803436</v>
      </c>
    </row>
    <row r="869" spans="1:2" ht="24.95" customHeight="1">
      <c r="A869" s="219">
        <v>43677</v>
      </c>
      <c r="B869" s="221">
        <v>3779102</v>
      </c>
    </row>
    <row r="870" spans="1:2" ht="24.95" customHeight="1">
      <c r="A870" s="219">
        <v>43684</v>
      </c>
      <c r="B870" s="221">
        <v>3781543</v>
      </c>
    </row>
    <row r="871" spans="1:2" ht="24.95" customHeight="1">
      <c r="A871" s="219">
        <v>43691</v>
      </c>
      <c r="B871" s="221">
        <v>3786018</v>
      </c>
    </row>
    <row r="872" spans="1:2" ht="24.95" customHeight="1">
      <c r="A872" s="219">
        <v>43698</v>
      </c>
      <c r="B872" s="221">
        <v>3764866</v>
      </c>
    </row>
    <row r="873" spans="1:2" ht="24.95" customHeight="1">
      <c r="A873" s="219">
        <v>43705</v>
      </c>
      <c r="B873" s="221">
        <v>3759946</v>
      </c>
    </row>
    <row r="874" spans="1:2" ht="24.95" customHeight="1">
      <c r="A874" s="219">
        <v>43712</v>
      </c>
      <c r="B874" s="221">
        <v>3761508</v>
      </c>
    </row>
    <row r="875" spans="1:2" ht="24.95" customHeight="1">
      <c r="A875" s="219">
        <v>43719</v>
      </c>
      <c r="B875" s="221">
        <v>3769673</v>
      </c>
    </row>
    <row r="876" spans="1:2" ht="24.95" customHeight="1">
      <c r="A876" s="219">
        <v>43726</v>
      </c>
      <c r="B876" s="221">
        <v>3844695</v>
      </c>
    </row>
    <row r="877" spans="1:2" ht="24.95" customHeight="1">
      <c r="A877" s="219">
        <v>43733</v>
      </c>
      <c r="B877" s="221">
        <v>3857715</v>
      </c>
    </row>
    <row r="878" spans="1:2" ht="24.95" customHeight="1">
      <c r="A878" s="219">
        <v>43740</v>
      </c>
      <c r="B878" s="221">
        <v>3945831</v>
      </c>
    </row>
    <row r="879" spans="1:2" ht="24.95" customHeight="1">
      <c r="A879" s="219">
        <v>43747</v>
      </c>
      <c r="B879" s="221">
        <v>3949955</v>
      </c>
    </row>
    <row r="880" spans="1:2" ht="24.95" customHeight="1">
      <c r="A880" s="219">
        <v>43754</v>
      </c>
      <c r="B880" s="221">
        <v>3966471</v>
      </c>
    </row>
    <row r="881" spans="1:2" ht="24.95" customHeight="1">
      <c r="A881" s="219">
        <v>43761</v>
      </c>
      <c r="B881" s="221">
        <v>3968700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1"/>
  <sheetViews>
    <sheetView rightToLeft="1" workbookViewId="0">
      <pane xSplit="1" ySplit="1" topLeftCell="K2" activePane="bottomRight" state="frozen"/>
      <selection pane="topRight" activeCell="B1" sqref="B1"/>
      <selection pane="bottomLeft" activeCell="A2" sqref="A2"/>
      <selection pane="bottomRight" sqref="A1:XFD11"/>
    </sheetView>
  </sheetViews>
  <sheetFormatPr defaultRowHeight="15" customHeight="1"/>
  <cols>
    <col min="1" max="1" width="29.7109375" style="3" customWidth="1"/>
    <col min="2" max="6" width="13.42578125" style="4" customWidth="1"/>
    <col min="7" max="7" width="14.28515625" style="4" customWidth="1"/>
    <col min="8" max="10" width="15.28515625" style="4" customWidth="1"/>
    <col min="11" max="11" width="20.140625" style="1" customWidth="1"/>
    <col min="12" max="12" width="18.7109375" style="1" bestFit="1" customWidth="1"/>
    <col min="13" max="13" width="12.42578125" style="1" customWidth="1"/>
    <col min="14" max="16" width="14.42578125" style="1" customWidth="1"/>
    <col min="17" max="17" width="18.5703125" style="1" customWidth="1"/>
    <col min="18" max="28" width="13.7109375" style="1" bestFit="1" customWidth="1"/>
    <col min="29" max="31" width="13.7109375" style="1" customWidth="1"/>
    <col min="32" max="42" width="13.7109375" style="1" bestFit="1" customWidth="1"/>
    <col min="43" max="43" width="7.7109375" style="1" customWidth="1"/>
    <col min="44" max="44" width="9.42578125" style="1" customWidth="1"/>
    <col min="45" max="45" width="6.140625" style="1" customWidth="1"/>
    <col min="46" max="46" width="7.42578125" style="1" customWidth="1"/>
    <col min="47" max="49" width="14.42578125" style="1" bestFit="1" customWidth="1"/>
  </cols>
  <sheetData>
    <row r="1" spans="1:49" s="28" customFormat="1" ht="54.95" customHeight="1">
      <c r="A1" s="8" t="s">
        <v>0</v>
      </c>
      <c r="B1" s="12" t="s">
        <v>134</v>
      </c>
      <c r="C1" s="13" t="s">
        <v>136</v>
      </c>
      <c r="D1" s="14" t="s">
        <v>137</v>
      </c>
      <c r="E1" s="15" t="s">
        <v>135</v>
      </c>
      <c r="F1" s="16" t="s">
        <v>138</v>
      </c>
      <c r="G1" s="17" t="s">
        <v>139</v>
      </c>
      <c r="H1" s="18" t="s">
        <v>140</v>
      </c>
      <c r="I1" s="20" t="s">
        <v>141</v>
      </c>
      <c r="J1" s="22" t="s">
        <v>142</v>
      </c>
      <c r="K1" s="8" t="s">
        <v>125</v>
      </c>
      <c r="L1" s="23" t="s">
        <v>126</v>
      </c>
      <c r="M1" s="24" t="s">
        <v>124</v>
      </c>
      <c r="N1" s="21" t="s">
        <v>128</v>
      </c>
      <c r="O1" s="21" t="s">
        <v>129</v>
      </c>
      <c r="P1" s="21" t="s">
        <v>130</v>
      </c>
      <c r="Q1" s="8" t="s">
        <v>127</v>
      </c>
      <c r="R1" s="24" t="s">
        <v>8</v>
      </c>
      <c r="S1" s="24" t="s">
        <v>9</v>
      </c>
      <c r="T1" s="24" t="s">
        <v>10</v>
      </c>
      <c r="U1" s="24" t="s">
        <v>11</v>
      </c>
      <c r="V1" s="24" t="s">
        <v>12</v>
      </c>
      <c r="W1" s="24" t="s">
        <v>13</v>
      </c>
      <c r="X1" s="24" t="s">
        <v>14</v>
      </c>
      <c r="Y1" s="24" t="s">
        <v>15</v>
      </c>
      <c r="Z1" s="24" t="s">
        <v>16</v>
      </c>
      <c r="AA1" s="24" t="s">
        <v>17</v>
      </c>
      <c r="AB1" s="24" t="s">
        <v>18</v>
      </c>
      <c r="AC1" s="25" t="s">
        <v>131</v>
      </c>
      <c r="AD1" s="26" t="s">
        <v>132</v>
      </c>
      <c r="AE1" s="27" t="s">
        <v>133</v>
      </c>
      <c r="AF1" s="24" t="s">
        <v>19</v>
      </c>
      <c r="AG1" s="24" t="s">
        <v>20</v>
      </c>
      <c r="AH1" s="24" t="s">
        <v>21</v>
      </c>
      <c r="AI1" s="24" t="s">
        <v>22</v>
      </c>
      <c r="AJ1" s="24" t="s">
        <v>23</v>
      </c>
      <c r="AK1" s="24" t="s">
        <v>24</v>
      </c>
      <c r="AL1" s="24" t="s">
        <v>25</v>
      </c>
      <c r="AM1" s="24" t="s">
        <v>26</v>
      </c>
      <c r="AN1" s="24" t="s">
        <v>27</v>
      </c>
      <c r="AO1" s="21" t="s">
        <v>28</v>
      </c>
      <c r="AP1" s="21" t="s">
        <v>29</v>
      </c>
      <c r="AQ1" s="24" t="s">
        <v>1</v>
      </c>
      <c r="AR1" s="24" t="s">
        <v>2</v>
      </c>
      <c r="AS1" s="24" t="s">
        <v>4</v>
      </c>
      <c r="AT1" s="24" t="s">
        <v>3</v>
      </c>
      <c r="AU1" s="8" t="s">
        <v>5</v>
      </c>
      <c r="AV1" s="8" t="s">
        <v>6</v>
      </c>
      <c r="AW1" s="8" t="s">
        <v>7</v>
      </c>
    </row>
    <row r="2" spans="1:49" s="34" customFormat="1" ht="15" customHeight="1">
      <c r="A2" s="29" t="s">
        <v>51</v>
      </c>
      <c r="B2" s="32">
        <f t="shared" ref="B2:B10" si="0">AE2/AD2</f>
        <v>0.17714533388385229</v>
      </c>
      <c r="C2" s="32">
        <f t="shared" ref="C2:C10" si="1">O2/N2</f>
        <v>0.3363910796975626</v>
      </c>
      <c r="D2" s="32">
        <f t="shared" ref="D2:D10" si="2">(P2*1000000)/K2</f>
        <v>0.25783678931807263</v>
      </c>
      <c r="E2" s="32">
        <f t="shared" ref="E2:E10" si="3">AE2/N2</f>
        <v>9.8971417082986082E-2</v>
      </c>
      <c r="F2" s="32">
        <f t="shared" ref="F2:F10" si="4">(N2*1000000)/K2</f>
        <v>0.40116448687359674</v>
      </c>
      <c r="G2" s="32">
        <f t="shared" ref="G2:G10" si="5">Q2/K2</f>
        <v>7.1178651930644751E-2</v>
      </c>
      <c r="H2" s="32">
        <f t="shared" ref="H2:H10" si="6">(N2-M2)/M2</f>
        <v>2.175593376400752</v>
      </c>
      <c r="I2" s="32">
        <f t="shared" ref="I2:I10" si="7">(K2-L2)/L2</f>
        <v>2.5652658981033842</v>
      </c>
      <c r="J2" s="32">
        <f t="shared" ref="J2:J10" si="8">(AC2*1000000)/K2</f>
        <v>4.364061538565165E-2</v>
      </c>
      <c r="K2" s="23">
        <v>34319772688000</v>
      </c>
      <c r="L2" s="23">
        <v>9626146736000</v>
      </c>
      <c r="M2" s="23">
        <v>4335528</v>
      </c>
      <c r="N2" s="23">
        <f>AU2*2</f>
        <v>13767874</v>
      </c>
      <c r="O2" s="23">
        <f>AV2*2</f>
        <v>4631390</v>
      </c>
      <c r="P2" s="23">
        <f>AW2*2</f>
        <v>8848900</v>
      </c>
      <c r="Q2" s="23">
        <v>2442835154498</v>
      </c>
      <c r="R2" s="23">
        <v>2154928</v>
      </c>
      <c r="S2" s="23">
        <v>2065000</v>
      </c>
      <c r="T2" s="23">
        <v>1982230</v>
      </c>
      <c r="U2" s="23">
        <v>0</v>
      </c>
      <c r="V2" s="23">
        <v>0</v>
      </c>
      <c r="W2" s="23">
        <v>1432078</v>
      </c>
      <c r="X2" s="23">
        <v>57900</v>
      </c>
      <c r="Y2" s="23">
        <v>0</v>
      </c>
      <c r="Z2" s="23">
        <v>0</v>
      </c>
      <c r="AA2" s="23">
        <v>714</v>
      </c>
      <c r="AB2" s="23">
        <v>1497022</v>
      </c>
      <c r="AC2" s="33">
        <f t="shared" ref="AC2:AC10" si="9">AB2+AA2+Z2</f>
        <v>1497736</v>
      </c>
      <c r="AD2" s="33">
        <f t="shared" ref="AD2:AD10" si="10">Y2+X2+W2+V2+U2+T2+S2+R2</f>
        <v>7692136</v>
      </c>
      <c r="AE2" s="33">
        <f t="shared" ref="AE2:AE10" si="11">AF2+AG2+AH2+AI2+AJ2+AK2+AL2+AM2+AN2</f>
        <v>1362626</v>
      </c>
      <c r="AF2" s="23">
        <v>455442</v>
      </c>
      <c r="AG2" s="23">
        <v>0</v>
      </c>
      <c r="AH2" s="23">
        <v>343346</v>
      </c>
      <c r="AI2" s="23">
        <v>209319</v>
      </c>
      <c r="AJ2" s="23">
        <v>0</v>
      </c>
      <c r="AK2" s="23">
        <v>0</v>
      </c>
      <c r="AL2" s="23">
        <v>354519</v>
      </c>
      <c r="AM2" s="23">
        <v>0</v>
      </c>
      <c r="AN2" s="23">
        <v>0</v>
      </c>
      <c r="AO2" s="23">
        <v>1789912</v>
      </c>
      <c r="AP2" s="23">
        <v>5259874</v>
      </c>
      <c r="AQ2" s="23" t="s">
        <v>52</v>
      </c>
      <c r="AR2" s="23" t="s">
        <v>32</v>
      </c>
      <c r="AS2" s="23" t="s">
        <v>38</v>
      </c>
      <c r="AT2" s="23" t="s">
        <v>37</v>
      </c>
      <c r="AU2" s="23">
        <v>6883937</v>
      </c>
      <c r="AV2" s="23">
        <v>2315695</v>
      </c>
      <c r="AW2" s="23">
        <v>4424450</v>
      </c>
    </row>
    <row r="3" spans="1:49" s="34" customFormat="1" ht="15" customHeight="1">
      <c r="A3" s="29" t="s">
        <v>107</v>
      </c>
      <c r="B3" s="32">
        <f t="shared" si="0"/>
        <v>0.41245436504470651</v>
      </c>
      <c r="C3" s="32">
        <f t="shared" si="1"/>
        <v>0.41727977130619448</v>
      </c>
      <c r="D3" s="32">
        <f t="shared" si="2"/>
        <v>0.28246867185825536</v>
      </c>
      <c r="E3" s="32">
        <f t="shared" si="3"/>
        <v>0.29061828828016489</v>
      </c>
      <c r="F3" s="32">
        <f t="shared" si="4"/>
        <v>0.53402857755233268</v>
      </c>
      <c r="G3" s="32">
        <f t="shared" si="5"/>
        <v>0.37896676457287276</v>
      </c>
      <c r="H3" s="32">
        <f t="shared" si="6"/>
        <v>4.0017601987642806</v>
      </c>
      <c r="I3" s="32">
        <f t="shared" si="7"/>
        <v>3.6687791861240826</v>
      </c>
      <c r="J3" s="32">
        <f t="shared" si="8"/>
        <v>8.6938522540544405E-2</v>
      </c>
      <c r="K3" s="23">
        <v>27994000000000</v>
      </c>
      <c r="L3" s="23">
        <v>5996000000000</v>
      </c>
      <c r="M3" s="23">
        <v>2988867</v>
      </c>
      <c r="N3" s="23">
        <f>AU3*4</f>
        <v>14949596</v>
      </c>
      <c r="O3" s="23">
        <f>AV3*4</f>
        <v>6238164</v>
      </c>
      <c r="P3" s="23">
        <f>AW3*4</f>
        <v>7907428</v>
      </c>
      <c r="Q3" s="23">
        <v>10608795607453</v>
      </c>
      <c r="R3" s="23">
        <v>21607</v>
      </c>
      <c r="S3" s="23">
        <v>481571</v>
      </c>
      <c r="T3" s="23">
        <v>6507762</v>
      </c>
      <c r="U3" s="23">
        <v>157022</v>
      </c>
      <c r="V3" s="23">
        <v>0</v>
      </c>
      <c r="W3" s="23">
        <v>3167407</v>
      </c>
      <c r="X3" s="23">
        <v>198223</v>
      </c>
      <c r="Y3" s="23">
        <v>0</v>
      </c>
      <c r="Z3" s="23">
        <v>803356</v>
      </c>
      <c r="AA3" s="23">
        <v>0</v>
      </c>
      <c r="AB3" s="23">
        <v>1630401</v>
      </c>
      <c r="AC3" s="33">
        <f t="shared" si="9"/>
        <v>2433757</v>
      </c>
      <c r="AD3" s="33">
        <f t="shared" si="10"/>
        <v>10533592</v>
      </c>
      <c r="AE3" s="33">
        <f t="shared" si="11"/>
        <v>4344626</v>
      </c>
      <c r="AF3" s="23">
        <v>415458</v>
      </c>
      <c r="AG3" s="23">
        <v>477735</v>
      </c>
      <c r="AH3" s="23">
        <v>1208</v>
      </c>
      <c r="AI3" s="23">
        <v>426977</v>
      </c>
      <c r="AJ3" s="23">
        <v>0</v>
      </c>
      <c r="AK3" s="23">
        <v>504951</v>
      </c>
      <c r="AL3" s="23">
        <v>2518297</v>
      </c>
      <c r="AM3" s="23">
        <v>0</v>
      </c>
      <c r="AN3" s="23">
        <v>0</v>
      </c>
      <c r="AO3" s="23">
        <v>2000000</v>
      </c>
      <c r="AP3" s="23">
        <v>5408726</v>
      </c>
      <c r="AQ3" s="23" t="s">
        <v>108</v>
      </c>
      <c r="AR3" s="23" t="s">
        <v>32</v>
      </c>
      <c r="AS3" s="23" t="s">
        <v>38</v>
      </c>
      <c r="AT3" s="23" t="s">
        <v>33</v>
      </c>
      <c r="AU3" s="23">
        <v>3737399</v>
      </c>
      <c r="AV3" s="23">
        <v>1559541</v>
      </c>
      <c r="AW3" s="23">
        <v>1976857</v>
      </c>
    </row>
    <row r="4" spans="1:49" s="34" customFormat="1" ht="15" customHeight="1">
      <c r="A4" s="29" t="s">
        <v>53</v>
      </c>
      <c r="B4" s="32">
        <f t="shared" si="0"/>
        <v>0.45613080833534564</v>
      </c>
      <c r="C4" s="32">
        <f t="shared" si="1"/>
        <v>0.33926555157513122</v>
      </c>
      <c r="D4" s="32">
        <f t="shared" si="2"/>
        <v>0.29847488053335752</v>
      </c>
      <c r="E4" s="32">
        <f t="shared" si="3"/>
        <v>0.22486737741581689</v>
      </c>
      <c r="F4" s="32">
        <f t="shared" si="4"/>
        <v>0.54951036300738709</v>
      </c>
      <c r="G4" s="32">
        <f t="shared" si="5"/>
        <v>0.11491525527327523</v>
      </c>
      <c r="H4" s="32">
        <f t="shared" si="6"/>
        <v>1.7349608364015221</v>
      </c>
      <c r="I4" s="32">
        <f t="shared" si="7"/>
        <v>5.1607259190321075</v>
      </c>
      <c r="J4" s="32">
        <f t="shared" si="8"/>
        <v>4.2605235131501426E-2</v>
      </c>
      <c r="K4" s="23">
        <v>158872800000000</v>
      </c>
      <c r="L4" s="23">
        <v>25788000000000</v>
      </c>
      <c r="M4" s="23">
        <v>31920841</v>
      </c>
      <c r="N4" s="23">
        <f>AU4*2</f>
        <v>87302250</v>
      </c>
      <c r="O4" s="23">
        <f>AV4*2</f>
        <v>29618646</v>
      </c>
      <c r="P4" s="23">
        <f>AW4*2</f>
        <v>47419540</v>
      </c>
      <c r="Q4" s="23">
        <v>18256908367980</v>
      </c>
      <c r="R4" s="23">
        <v>8623205</v>
      </c>
      <c r="S4" s="23">
        <v>582960</v>
      </c>
      <c r="T4" s="23">
        <v>26297761</v>
      </c>
      <c r="U4" s="23">
        <v>0</v>
      </c>
      <c r="V4" s="23">
        <v>0</v>
      </c>
      <c r="W4" s="23">
        <v>3844088</v>
      </c>
      <c r="X4" s="23">
        <v>3691017</v>
      </c>
      <c r="Y4" s="23">
        <v>0</v>
      </c>
      <c r="Z4" s="23">
        <v>11182</v>
      </c>
      <c r="AA4" s="23">
        <v>0</v>
      </c>
      <c r="AB4" s="23">
        <v>6757631</v>
      </c>
      <c r="AC4" s="33">
        <f t="shared" si="9"/>
        <v>6768813</v>
      </c>
      <c r="AD4" s="33">
        <f t="shared" si="10"/>
        <v>43039031</v>
      </c>
      <c r="AE4" s="33">
        <f t="shared" si="11"/>
        <v>19631428</v>
      </c>
      <c r="AF4" s="23">
        <v>2135680</v>
      </c>
      <c r="AG4" s="23">
        <v>0</v>
      </c>
      <c r="AH4" s="23">
        <v>78947</v>
      </c>
      <c r="AI4" s="23">
        <v>0</v>
      </c>
      <c r="AJ4" s="23">
        <v>3932047</v>
      </c>
      <c r="AK4" s="23">
        <v>0</v>
      </c>
      <c r="AL4" s="23">
        <v>13484754</v>
      </c>
      <c r="AM4" s="23">
        <v>0</v>
      </c>
      <c r="AN4" s="23">
        <v>0</v>
      </c>
      <c r="AO4" s="23">
        <v>2400000</v>
      </c>
      <c r="AP4" s="23">
        <v>26985035</v>
      </c>
      <c r="AQ4" s="23" t="s">
        <v>54</v>
      </c>
      <c r="AR4" s="23" t="s">
        <v>32</v>
      </c>
      <c r="AS4" s="23" t="s">
        <v>38</v>
      </c>
      <c r="AT4" s="23" t="s">
        <v>37</v>
      </c>
      <c r="AU4" s="23">
        <v>43651125</v>
      </c>
      <c r="AV4" s="23">
        <v>14809323</v>
      </c>
      <c r="AW4" s="23">
        <v>23709770</v>
      </c>
    </row>
    <row r="5" spans="1:49" s="34" customFormat="1" ht="15" customHeight="1">
      <c r="A5" s="29" t="s">
        <v>101</v>
      </c>
      <c r="B5" s="32">
        <f t="shared" si="0"/>
        <v>0.50076035810708652</v>
      </c>
      <c r="C5" s="32">
        <f t="shared" si="1"/>
        <v>0.44834285326442574</v>
      </c>
      <c r="D5" s="32">
        <f t="shared" si="2"/>
        <v>0.25120924678097273</v>
      </c>
      <c r="E5" s="32">
        <f t="shared" si="3"/>
        <v>0.40809838747544436</v>
      </c>
      <c r="F5" s="32">
        <f t="shared" si="4"/>
        <v>0.63872348388818467</v>
      </c>
      <c r="G5" s="32">
        <f t="shared" si="5"/>
        <v>0.10455459106460904</v>
      </c>
      <c r="H5" s="32">
        <f t="shared" si="6"/>
        <v>2.7884765798877491</v>
      </c>
      <c r="I5" s="32">
        <f t="shared" si="7"/>
        <v>4.8823644836889866</v>
      </c>
      <c r="J5" s="32">
        <f t="shared" si="8"/>
        <v>0.25377131729935287</v>
      </c>
      <c r="K5" s="23">
        <v>599560000000000</v>
      </c>
      <c r="L5" s="23">
        <v>101925000000000</v>
      </c>
      <c r="M5" s="23">
        <v>101083653</v>
      </c>
      <c r="N5" s="23">
        <f>AU5*4</f>
        <v>382953052</v>
      </c>
      <c r="O5" s="23">
        <f>AV5*4</f>
        <v>171694264</v>
      </c>
      <c r="P5" s="23">
        <f>AW5*4</f>
        <v>150615016</v>
      </c>
      <c r="Q5" s="23">
        <v>62686750618697</v>
      </c>
      <c r="R5" s="23">
        <v>10313124</v>
      </c>
      <c r="S5" s="23">
        <v>4253000</v>
      </c>
      <c r="T5" s="23">
        <v>98486092</v>
      </c>
      <c r="U5" s="23">
        <v>67970014</v>
      </c>
      <c r="V5" s="23">
        <v>0</v>
      </c>
      <c r="W5" s="23">
        <v>97251479</v>
      </c>
      <c r="X5" s="23">
        <v>33816736</v>
      </c>
      <c r="Y5" s="23">
        <v>0</v>
      </c>
      <c r="Z5" s="23">
        <v>78687096</v>
      </c>
      <c r="AA5" s="23">
        <v>9139201</v>
      </c>
      <c r="AB5" s="23">
        <v>64324834</v>
      </c>
      <c r="AC5" s="33">
        <f t="shared" si="9"/>
        <v>152151131</v>
      </c>
      <c r="AD5" s="33">
        <f t="shared" si="10"/>
        <v>312090445</v>
      </c>
      <c r="AE5" s="33">
        <f t="shared" si="11"/>
        <v>156282523</v>
      </c>
      <c r="AF5" s="23">
        <v>35430826</v>
      </c>
      <c r="AG5" s="23">
        <v>15020116</v>
      </c>
      <c r="AH5" s="23">
        <v>3709082</v>
      </c>
      <c r="AI5" s="23">
        <v>19202876</v>
      </c>
      <c r="AJ5" s="23">
        <v>0</v>
      </c>
      <c r="AK5" s="23">
        <v>75054526</v>
      </c>
      <c r="AL5" s="23">
        <v>7865097</v>
      </c>
      <c r="AM5" s="23">
        <v>0</v>
      </c>
      <c r="AN5" s="23">
        <v>0</v>
      </c>
      <c r="AO5" s="23">
        <v>130000000</v>
      </c>
      <c r="AP5" s="23">
        <v>157197062</v>
      </c>
      <c r="AQ5" s="23" t="s">
        <v>102</v>
      </c>
      <c r="AR5" s="23" t="s">
        <v>32</v>
      </c>
      <c r="AS5" s="23" t="s">
        <v>38</v>
      </c>
      <c r="AT5" s="23" t="s">
        <v>33</v>
      </c>
      <c r="AU5" s="23">
        <v>95738263</v>
      </c>
      <c r="AV5" s="23">
        <v>42923566</v>
      </c>
      <c r="AW5" s="23">
        <v>37653754</v>
      </c>
    </row>
    <row r="6" spans="1:49" s="34" customFormat="1" ht="15.75" customHeight="1">
      <c r="A6" s="29" t="s">
        <v>118</v>
      </c>
      <c r="B6" s="32">
        <f t="shared" si="0"/>
        <v>0.56471366179273863</v>
      </c>
      <c r="C6" s="32">
        <f t="shared" si="1"/>
        <v>0.3475327875711815</v>
      </c>
      <c r="D6" s="32">
        <f t="shared" si="2"/>
        <v>0.27439934827077683</v>
      </c>
      <c r="E6" s="32">
        <f t="shared" si="3"/>
        <v>0.4838980191017917</v>
      </c>
      <c r="F6" s="32">
        <f t="shared" si="4"/>
        <v>0.47688496741353886</v>
      </c>
      <c r="G6" s="32">
        <f t="shared" si="5"/>
        <v>8.4144521157169028E-2</v>
      </c>
      <c r="H6" s="32">
        <f t="shared" si="6"/>
        <v>1.8618076699799779</v>
      </c>
      <c r="I6" s="32">
        <f t="shared" si="7"/>
        <v>3.5648208469055374</v>
      </c>
      <c r="J6" s="32">
        <f t="shared" si="8"/>
        <v>0.28737015365586793</v>
      </c>
      <c r="K6" s="23">
        <v>420420000000000</v>
      </c>
      <c r="L6" s="23">
        <v>92100000000000</v>
      </c>
      <c r="M6" s="23">
        <v>70057810</v>
      </c>
      <c r="N6" s="23">
        <f t="shared" ref="N6:P9" si="12">AU6*2</f>
        <v>200491978</v>
      </c>
      <c r="O6" s="23">
        <f t="shared" si="12"/>
        <v>69677536</v>
      </c>
      <c r="P6" s="23">
        <f t="shared" si="12"/>
        <v>115362974</v>
      </c>
      <c r="Q6" s="23">
        <v>35376039584897</v>
      </c>
      <c r="R6" s="23">
        <v>34089289</v>
      </c>
      <c r="S6" s="23">
        <v>5541739</v>
      </c>
      <c r="T6" s="23">
        <v>65508525</v>
      </c>
      <c r="U6" s="23">
        <v>0</v>
      </c>
      <c r="V6" s="23">
        <v>0</v>
      </c>
      <c r="W6" s="23">
        <v>54440793</v>
      </c>
      <c r="X6" s="23">
        <v>0</v>
      </c>
      <c r="Y6" s="23">
        <v>12219413</v>
      </c>
      <c r="Z6" s="23">
        <v>15999970</v>
      </c>
      <c r="AA6" s="23">
        <v>4853083</v>
      </c>
      <c r="AB6" s="23">
        <v>99963107</v>
      </c>
      <c r="AC6" s="33">
        <f t="shared" si="9"/>
        <v>120816160</v>
      </c>
      <c r="AD6" s="33">
        <f t="shared" si="10"/>
        <v>171799759</v>
      </c>
      <c r="AE6" s="33">
        <f t="shared" si="11"/>
        <v>97017671</v>
      </c>
      <c r="AF6" s="23">
        <v>48078188</v>
      </c>
      <c r="AG6" s="23">
        <v>0</v>
      </c>
      <c r="AH6" s="23">
        <v>18992557</v>
      </c>
      <c r="AI6" s="23">
        <v>1719629</v>
      </c>
      <c r="AJ6" s="23">
        <v>4647860</v>
      </c>
      <c r="AK6" s="23">
        <v>6487643</v>
      </c>
      <c r="AL6" s="23">
        <v>11183545</v>
      </c>
      <c r="AM6" s="23">
        <v>5398101</v>
      </c>
      <c r="AN6" s="23">
        <v>510148</v>
      </c>
      <c r="AO6" s="23">
        <v>78000000</v>
      </c>
      <c r="AP6" s="23">
        <v>104048973</v>
      </c>
      <c r="AQ6" s="23" t="s">
        <v>119</v>
      </c>
      <c r="AR6" s="23" t="s">
        <v>32</v>
      </c>
      <c r="AS6" s="23" t="s">
        <v>38</v>
      </c>
      <c r="AT6" s="23" t="s">
        <v>37</v>
      </c>
      <c r="AU6" s="23">
        <v>100245989</v>
      </c>
      <c r="AV6" s="23">
        <v>34838768</v>
      </c>
      <c r="AW6" s="23">
        <v>57681487</v>
      </c>
    </row>
    <row r="7" spans="1:49" s="34" customFormat="1" ht="15" customHeight="1">
      <c r="A7" s="29" t="s">
        <v>90</v>
      </c>
      <c r="B7" s="32">
        <f t="shared" si="0"/>
        <v>0.63405400006371593</v>
      </c>
      <c r="C7" s="32">
        <f t="shared" si="1"/>
        <v>0.34078611065590214</v>
      </c>
      <c r="D7" s="32">
        <f t="shared" si="2"/>
        <v>0.20994783931346594</v>
      </c>
      <c r="E7" s="32">
        <f t="shared" si="3"/>
        <v>0.45415756677266317</v>
      </c>
      <c r="F7" s="32">
        <f t="shared" si="4"/>
        <v>0.3620300603247511</v>
      </c>
      <c r="G7" s="32">
        <f t="shared" si="5"/>
        <v>0.10372833911911314</v>
      </c>
      <c r="H7" s="32">
        <f t="shared" si="6"/>
        <v>1.537760855130424</v>
      </c>
      <c r="I7" s="32">
        <f t="shared" si="7"/>
        <v>2.3805682216766049</v>
      </c>
      <c r="J7" s="32">
        <f t="shared" si="8"/>
        <v>0.24441859227884863</v>
      </c>
      <c r="K7" s="23">
        <v>34014429600000</v>
      </c>
      <c r="L7" s="23">
        <v>10061749200000</v>
      </c>
      <c r="M7" s="23">
        <v>4852406</v>
      </c>
      <c r="N7" s="23">
        <f t="shared" si="12"/>
        <v>12314246</v>
      </c>
      <c r="O7" s="23">
        <f t="shared" si="12"/>
        <v>4196524</v>
      </c>
      <c r="P7" s="23">
        <f t="shared" si="12"/>
        <v>7141256</v>
      </c>
      <c r="Q7" s="23">
        <v>3528260288492</v>
      </c>
      <c r="R7" s="23">
        <v>2255381</v>
      </c>
      <c r="S7" s="23">
        <v>0</v>
      </c>
      <c r="T7" s="23">
        <v>4303436</v>
      </c>
      <c r="U7" s="23">
        <v>0</v>
      </c>
      <c r="V7" s="23">
        <v>0</v>
      </c>
      <c r="W7" s="23">
        <v>1992410</v>
      </c>
      <c r="X7" s="23">
        <v>0</v>
      </c>
      <c r="Y7" s="23">
        <v>269170</v>
      </c>
      <c r="Z7" s="23">
        <v>4998</v>
      </c>
      <c r="AA7" s="23">
        <v>0</v>
      </c>
      <c r="AB7" s="23">
        <v>8308761</v>
      </c>
      <c r="AC7" s="33">
        <f t="shared" si="9"/>
        <v>8313759</v>
      </c>
      <c r="AD7" s="33">
        <f t="shared" si="10"/>
        <v>8820397</v>
      </c>
      <c r="AE7" s="33">
        <f t="shared" si="11"/>
        <v>5592608</v>
      </c>
      <c r="AF7" s="23">
        <v>1703511</v>
      </c>
      <c r="AG7" s="23">
        <v>0</v>
      </c>
      <c r="AH7" s="23">
        <v>208777</v>
      </c>
      <c r="AI7" s="23">
        <v>0</v>
      </c>
      <c r="AJ7" s="23">
        <v>0</v>
      </c>
      <c r="AK7" s="23">
        <v>1561025</v>
      </c>
      <c r="AL7" s="23">
        <v>2119295</v>
      </c>
      <c r="AM7" s="23">
        <v>0</v>
      </c>
      <c r="AN7" s="23">
        <v>0</v>
      </c>
      <c r="AO7" s="23">
        <v>3529200</v>
      </c>
      <c r="AP7" s="23">
        <v>7512436</v>
      </c>
      <c r="AQ7" s="23" t="s">
        <v>91</v>
      </c>
      <c r="AR7" s="23" t="s">
        <v>32</v>
      </c>
      <c r="AS7" s="23" t="s">
        <v>38</v>
      </c>
      <c r="AT7" s="23" t="s">
        <v>37</v>
      </c>
      <c r="AU7" s="23">
        <v>6157123</v>
      </c>
      <c r="AV7" s="23">
        <v>2098262</v>
      </c>
      <c r="AW7" s="23">
        <v>3570628</v>
      </c>
    </row>
    <row r="8" spans="1:49" s="34" customFormat="1" ht="15" customHeight="1">
      <c r="A8" s="29" t="s">
        <v>65</v>
      </c>
      <c r="B8" s="32">
        <f t="shared" si="0"/>
        <v>0.71021883346739945</v>
      </c>
      <c r="C8" s="32">
        <f t="shared" si="1"/>
        <v>0.36717259097394378</v>
      </c>
      <c r="D8" s="32">
        <f t="shared" si="2"/>
        <v>0.32351117878476793</v>
      </c>
      <c r="E8" s="32">
        <f t="shared" si="3"/>
        <v>0.91719815353653822</v>
      </c>
      <c r="F8" s="32">
        <f t="shared" si="4"/>
        <v>0.40698879021089834</v>
      </c>
      <c r="G8" s="32">
        <f t="shared" si="5"/>
        <v>5.6326445426185569E-2</v>
      </c>
      <c r="H8" s="32">
        <f t="shared" si="6"/>
        <v>2.2035719883312734</v>
      </c>
      <c r="I8" s="32">
        <f t="shared" si="7"/>
        <v>5.7757672520844423</v>
      </c>
      <c r="J8" s="32">
        <f t="shared" si="8"/>
        <v>3.9364149344430589E-2</v>
      </c>
      <c r="K8" s="23">
        <v>72570500000000</v>
      </c>
      <c r="L8" s="23">
        <v>10710300000000</v>
      </c>
      <c r="M8" s="23">
        <v>9219515</v>
      </c>
      <c r="N8" s="23">
        <f t="shared" si="12"/>
        <v>29535380</v>
      </c>
      <c r="O8" s="23">
        <f t="shared" si="12"/>
        <v>10844582</v>
      </c>
      <c r="P8" s="23">
        <f t="shared" si="12"/>
        <v>23477368</v>
      </c>
      <c r="Q8" s="23">
        <v>4087638307801</v>
      </c>
      <c r="R8" s="23">
        <v>87140</v>
      </c>
      <c r="S8" s="23">
        <v>20003114</v>
      </c>
      <c r="T8" s="23">
        <v>15088918</v>
      </c>
      <c r="U8" s="23">
        <v>0</v>
      </c>
      <c r="V8" s="23">
        <v>0</v>
      </c>
      <c r="W8" s="23">
        <v>2320231</v>
      </c>
      <c r="X8" s="23">
        <v>643483</v>
      </c>
      <c r="Y8" s="23">
        <v>0</v>
      </c>
      <c r="Z8" s="23">
        <v>2073462</v>
      </c>
      <c r="AA8" s="23">
        <v>0</v>
      </c>
      <c r="AB8" s="23">
        <v>783214</v>
      </c>
      <c r="AC8" s="33">
        <f t="shared" si="9"/>
        <v>2856676</v>
      </c>
      <c r="AD8" s="33">
        <f t="shared" si="10"/>
        <v>38142886</v>
      </c>
      <c r="AE8" s="33">
        <f t="shared" si="11"/>
        <v>27089796</v>
      </c>
      <c r="AF8" s="23">
        <v>4427434</v>
      </c>
      <c r="AG8" s="23">
        <v>0</v>
      </c>
      <c r="AH8" s="23">
        <v>0</v>
      </c>
      <c r="AI8" s="23">
        <v>1154014</v>
      </c>
      <c r="AJ8" s="23">
        <v>0</v>
      </c>
      <c r="AK8" s="23">
        <v>6600000</v>
      </c>
      <c r="AL8" s="23">
        <v>14908348</v>
      </c>
      <c r="AM8" s="23">
        <v>0</v>
      </c>
      <c r="AN8" s="23">
        <v>0</v>
      </c>
      <c r="AO8" s="23">
        <v>950000</v>
      </c>
      <c r="AP8" s="23">
        <v>13495453</v>
      </c>
      <c r="AQ8" s="23" t="s">
        <v>66</v>
      </c>
      <c r="AR8" s="23" t="s">
        <v>32</v>
      </c>
      <c r="AS8" s="23" t="s">
        <v>38</v>
      </c>
      <c r="AT8" s="23" t="s">
        <v>37</v>
      </c>
      <c r="AU8" s="23">
        <v>14767690</v>
      </c>
      <c r="AV8" s="23">
        <v>5422291</v>
      </c>
      <c r="AW8" s="23">
        <v>11738684</v>
      </c>
    </row>
    <row r="9" spans="1:49" s="34" customFormat="1" ht="15" customHeight="1">
      <c r="A9" s="29" t="s">
        <v>75</v>
      </c>
      <c r="B9" s="32">
        <f t="shared" si="0"/>
        <v>0.71268333308984688</v>
      </c>
      <c r="C9" s="32">
        <f t="shared" si="1"/>
        <v>0.50485018682120586</v>
      </c>
      <c r="D9" s="32">
        <f t="shared" si="2"/>
        <v>0.23512855554771317</v>
      </c>
      <c r="E9" s="32">
        <f t="shared" si="3"/>
        <v>0.38927057015586075</v>
      </c>
      <c r="F9" s="32">
        <f t="shared" si="4"/>
        <v>0.43839303359683796</v>
      </c>
      <c r="G9" s="32">
        <f t="shared" si="5"/>
        <v>6.3979598792984191E-2</v>
      </c>
      <c r="H9" s="32">
        <f t="shared" si="6"/>
        <v>3.7408854116973571</v>
      </c>
      <c r="I9" s="32">
        <f t="shared" si="7"/>
        <v>3.0907881834026116</v>
      </c>
      <c r="J9" s="32">
        <f t="shared" si="8"/>
        <v>0.28247239818605308</v>
      </c>
      <c r="K9" s="23">
        <v>226688000000000</v>
      </c>
      <c r="L9" s="23">
        <v>55414260000000</v>
      </c>
      <c r="M9" s="23">
        <v>20962000</v>
      </c>
      <c r="N9" s="23">
        <f t="shared" si="12"/>
        <v>99378440</v>
      </c>
      <c r="O9" s="23">
        <f t="shared" si="12"/>
        <v>50171224</v>
      </c>
      <c r="P9" s="23">
        <f t="shared" si="12"/>
        <v>53300822</v>
      </c>
      <c r="Q9" s="23">
        <v>14503407291184</v>
      </c>
      <c r="R9" s="23">
        <v>9837187</v>
      </c>
      <c r="S9" s="23">
        <v>0</v>
      </c>
      <c r="T9" s="23">
        <v>13043391</v>
      </c>
      <c r="U9" s="23">
        <v>0</v>
      </c>
      <c r="V9" s="23">
        <v>0</v>
      </c>
      <c r="W9" s="23">
        <v>18723369</v>
      </c>
      <c r="X9" s="23">
        <v>0</v>
      </c>
      <c r="Y9" s="23">
        <v>12676966</v>
      </c>
      <c r="Z9" s="23">
        <v>21622203</v>
      </c>
      <c r="AA9" s="23">
        <v>0</v>
      </c>
      <c r="AB9" s="23">
        <v>42410900</v>
      </c>
      <c r="AC9" s="33">
        <f t="shared" si="9"/>
        <v>64033103</v>
      </c>
      <c r="AD9" s="33">
        <f t="shared" si="10"/>
        <v>54280913</v>
      </c>
      <c r="AE9" s="33">
        <f t="shared" si="11"/>
        <v>38685102</v>
      </c>
      <c r="AF9" s="23">
        <v>16061867</v>
      </c>
      <c r="AG9" s="23">
        <v>0</v>
      </c>
      <c r="AH9" s="23">
        <v>911560</v>
      </c>
      <c r="AI9" s="23">
        <v>385131</v>
      </c>
      <c r="AJ9" s="23">
        <v>0</v>
      </c>
      <c r="AK9" s="23">
        <v>2416470</v>
      </c>
      <c r="AL9" s="23">
        <v>18910074</v>
      </c>
      <c r="AM9" s="23">
        <v>0</v>
      </c>
      <c r="AN9" s="23">
        <v>0</v>
      </c>
      <c r="AO9" s="23">
        <v>33500000</v>
      </c>
      <c r="AP9" s="23">
        <v>32142292</v>
      </c>
      <c r="AQ9" s="23" t="s">
        <v>76</v>
      </c>
      <c r="AR9" s="23" t="s">
        <v>32</v>
      </c>
      <c r="AS9" s="23" t="s">
        <v>38</v>
      </c>
      <c r="AT9" s="23" t="s">
        <v>37</v>
      </c>
      <c r="AU9" s="23">
        <v>49689220</v>
      </c>
      <c r="AV9" s="23">
        <v>25085612</v>
      </c>
      <c r="AW9" s="23">
        <v>26650411</v>
      </c>
    </row>
    <row r="10" spans="1:49" s="34" customFormat="1" ht="15" customHeight="1">
      <c r="A10" s="29" t="s">
        <v>109</v>
      </c>
      <c r="B10" s="32">
        <f t="shared" si="0"/>
        <v>0.75028731334825771</v>
      </c>
      <c r="C10" s="32">
        <f t="shared" si="1"/>
        <v>0.45692030615553736</v>
      </c>
      <c r="D10" s="32">
        <f t="shared" si="2"/>
        <v>0.21939774320597014</v>
      </c>
      <c r="E10" s="32">
        <f t="shared" si="3"/>
        <v>2.8864502279159456</v>
      </c>
      <c r="F10" s="32">
        <f t="shared" si="4"/>
        <v>0.48668828869552117</v>
      </c>
      <c r="G10" s="32">
        <f t="shared" si="5"/>
        <v>0.12012383656100083</v>
      </c>
      <c r="H10" s="32">
        <f t="shared" si="6"/>
        <v>1.9966270461501749</v>
      </c>
      <c r="I10" s="32">
        <f t="shared" si="7"/>
        <v>1.6217820695709426</v>
      </c>
      <c r="J10" s="32">
        <f t="shared" si="8"/>
        <v>0.70750128702552706</v>
      </c>
      <c r="K10" s="23">
        <v>238923000000000</v>
      </c>
      <c r="L10" s="23">
        <v>91130000000000</v>
      </c>
      <c r="M10" s="23">
        <v>38803970</v>
      </c>
      <c r="N10" s="23">
        <f>AU10*1</f>
        <v>116281026</v>
      </c>
      <c r="O10" s="23">
        <f>AV10*1</f>
        <v>53131162</v>
      </c>
      <c r="P10" s="23">
        <f>AW10*1</f>
        <v>52419167</v>
      </c>
      <c r="Q10" s="23">
        <v>28700347402664</v>
      </c>
      <c r="R10" s="23">
        <v>48698189</v>
      </c>
      <c r="S10" s="23">
        <v>2001852</v>
      </c>
      <c r="T10" s="23">
        <v>246436287</v>
      </c>
      <c r="U10" s="23">
        <v>0</v>
      </c>
      <c r="V10" s="23">
        <v>0</v>
      </c>
      <c r="W10" s="23">
        <v>102160896</v>
      </c>
      <c r="X10" s="23">
        <v>0</v>
      </c>
      <c r="Y10" s="23">
        <v>48050596</v>
      </c>
      <c r="Z10" s="23">
        <v>33273490</v>
      </c>
      <c r="AA10" s="23">
        <v>51968819</v>
      </c>
      <c r="AB10" s="23">
        <v>83796021</v>
      </c>
      <c r="AC10" s="33">
        <f t="shared" si="9"/>
        <v>169038330</v>
      </c>
      <c r="AD10" s="33">
        <f t="shared" si="10"/>
        <v>447347820</v>
      </c>
      <c r="AE10" s="33">
        <f t="shared" si="11"/>
        <v>335639394</v>
      </c>
      <c r="AF10" s="23">
        <v>125127464</v>
      </c>
      <c r="AG10" s="23">
        <v>0</v>
      </c>
      <c r="AH10" s="23">
        <v>69402719</v>
      </c>
      <c r="AI10" s="23">
        <v>7888662</v>
      </c>
      <c r="AJ10" s="23">
        <v>39666858</v>
      </c>
      <c r="AK10" s="23">
        <v>56968948</v>
      </c>
      <c r="AL10" s="23">
        <v>8495936</v>
      </c>
      <c r="AM10" s="23">
        <v>15614972</v>
      </c>
      <c r="AN10" s="23">
        <v>12473835</v>
      </c>
      <c r="AO10" s="23">
        <v>27000000</v>
      </c>
      <c r="AP10" s="23">
        <v>120062160</v>
      </c>
      <c r="AQ10" s="23" t="s">
        <v>110</v>
      </c>
      <c r="AR10" s="23" t="s">
        <v>111</v>
      </c>
      <c r="AS10" s="23" t="s">
        <v>34</v>
      </c>
      <c r="AT10" s="23" t="s">
        <v>58</v>
      </c>
      <c r="AU10" s="23">
        <v>116281026</v>
      </c>
      <c r="AV10" s="23">
        <v>53131162</v>
      </c>
      <c r="AW10" s="23">
        <v>52419167</v>
      </c>
    </row>
    <row r="11" spans="1:49" s="203" customFormat="1" ht="20.100000000000001" customHeight="1">
      <c r="A11" s="200"/>
      <c r="B11" s="201"/>
      <c r="C11" s="201"/>
      <c r="D11" s="201"/>
      <c r="E11" s="201"/>
      <c r="F11" s="201"/>
      <c r="G11" s="201"/>
      <c r="H11" s="201"/>
      <c r="I11" s="201"/>
      <c r="J11" s="201"/>
      <c r="K11" s="202">
        <f t="shared" ref="K11:AP11" si="13">SUM(K2:K10)</f>
        <v>1813362502288000</v>
      </c>
      <c r="L11" s="202">
        <f t="shared" si="13"/>
        <v>402751455936000</v>
      </c>
      <c r="M11" s="202">
        <f t="shared" si="13"/>
        <v>284224590</v>
      </c>
      <c r="N11" s="202">
        <f t="shared" si="13"/>
        <v>956973842</v>
      </c>
      <c r="O11" s="202">
        <f t="shared" si="13"/>
        <v>400203492</v>
      </c>
      <c r="P11" s="202">
        <f t="shared" si="13"/>
        <v>466492471</v>
      </c>
      <c r="Q11" s="202">
        <f t="shared" si="13"/>
        <v>180190982623666</v>
      </c>
      <c r="R11" s="202">
        <f t="shared" si="13"/>
        <v>116080050</v>
      </c>
      <c r="S11" s="202">
        <f t="shared" si="13"/>
        <v>34929236</v>
      </c>
      <c r="T11" s="202">
        <f t="shared" si="13"/>
        <v>477654402</v>
      </c>
      <c r="U11" s="202">
        <f t="shared" si="13"/>
        <v>68127036</v>
      </c>
      <c r="V11" s="202">
        <f t="shared" si="13"/>
        <v>0</v>
      </c>
      <c r="W11" s="202">
        <f t="shared" si="13"/>
        <v>285332751</v>
      </c>
      <c r="X11" s="202">
        <f t="shared" si="13"/>
        <v>38407359</v>
      </c>
      <c r="Y11" s="202">
        <f t="shared" si="13"/>
        <v>73216145</v>
      </c>
      <c r="Z11" s="202">
        <f t="shared" si="13"/>
        <v>152475757</v>
      </c>
      <c r="AA11" s="202">
        <f t="shared" si="13"/>
        <v>65961817</v>
      </c>
      <c r="AB11" s="202">
        <f t="shared" si="13"/>
        <v>309471891</v>
      </c>
      <c r="AC11" s="202">
        <f t="shared" si="13"/>
        <v>527909465</v>
      </c>
      <c r="AD11" s="202">
        <f t="shared" si="13"/>
        <v>1093746979</v>
      </c>
      <c r="AE11" s="202">
        <f t="shared" si="13"/>
        <v>685645774</v>
      </c>
      <c r="AF11" s="202">
        <f t="shared" si="13"/>
        <v>233835870</v>
      </c>
      <c r="AG11" s="202">
        <f t="shared" si="13"/>
        <v>15497851</v>
      </c>
      <c r="AH11" s="202">
        <f t="shared" si="13"/>
        <v>93648196</v>
      </c>
      <c r="AI11" s="202">
        <f t="shared" si="13"/>
        <v>30986608</v>
      </c>
      <c r="AJ11" s="202">
        <f t="shared" si="13"/>
        <v>48246765</v>
      </c>
      <c r="AK11" s="202">
        <f t="shared" si="13"/>
        <v>149593563</v>
      </c>
      <c r="AL11" s="202">
        <f t="shared" si="13"/>
        <v>79839865</v>
      </c>
      <c r="AM11" s="202">
        <f t="shared" si="13"/>
        <v>21013073</v>
      </c>
      <c r="AN11" s="202">
        <f t="shared" si="13"/>
        <v>12983983</v>
      </c>
      <c r="AO11" s="202">
        <f t="shared" si="13"/>
        <v>279169112</v>
      </c>
      <c r="AP11" s="202">
        <f t="shared" si="13"/>
        <v>472112011</v>
      </c>
      <c r="AQ11" s="202"/>
      <c r="AR11" s="202"/>
      <c r="AS11" s="202"/>
      <c r="AT11" s="202"/>
      <c r="AU11" s="202"/>
      <c r="AV11" s="202"/>
      <c r="AW11" s="202"/>
    </row>
  </sheetData>
  <sortState ref="A2:AW43">
    <sortCondition ref="B1"/>
  </sortState>
  <pageMargins left="0.75" right="0.75" top="1" bottom="1" header="0.5" footer="0.5"/>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21"/>
  <sheetViews>
    <sheetView rightToLeft="1" workbookViewId="0">
      <pane xSplit="1" ySplit="1" topLeftCell="B8" activePane="bottomRight" state="frozen"/>
      <selection pane="topRight" activeCell="B1" sqref="B1"/>
      <selection pane="bottomLeft" activeCell="A2" sqref="A2"/>
      <selection pane="bottomRight" activeCell="C7" sqref="C7"/>
    </sheetView>
  </sheetViews>
  <sheetFormatPr defaultRowHeight="15" customHeight="1"/>
  <cols>
    <col min="1" max="1" width="95.28515625" style="3" customWidth="1"/>
    <col min="2" max="2" width="10" style="7" customWidth="1"/>
    <col min="3" max="3" width="4.140625" style="6" customWidth="1"/>
    <col min="4" max="4" width="9.140625" style="5" bestFit="1" customWidth="1"/>
    <col min="5" max="5" width="4.140625" style="6" customWidth="1"/>
    <col min="6" max="6" width="9.140625" style="5" bestFit="1" customWidth="1"/>
    <col min="7" max="7" width="5.7109375" style="5" customWidth="1"/>
    <col min="8" max="8" width="9.140625" style="5" bestFit="1" customWidth="1"/>
    <col min="9" max="9" width="5" style="6" customWidth="1"/>
    <col min="10" max="10" width="9.140625" style="5" bestFit="1" customWidth="1"/>
    <col min="11" max="11" width="5.7109375" style="6" customWidth="1"/>
    <col min="12" max="12" width="20.28515625" style="2" bestFit="1" customWidth="1"/>
    <col min="13" max="13" width="4.5703125" style="6" customWidth="1"/>
    <col min="14" max="14" width="20.28515625" style="2" bestFit="1" customWidth="1"/>
    <col min="15" max="15" width="4.42578125" style="6" customWidth="1"/>
    <col min="16" max="16" width="20.28515625" style="2" bestFit="1" customWidth="1"/>
    <col min="17" max="17" width="5.28515625" style="6" customWidth="1"/>
    <col min="18" max="18" width="20.28515625" style="2" bestFit="1" customWidth="1"/>
    <col min="19" max="19" width="4.28515625" style="6" customWidth="1"/>
    <col min="20" max="20" width="13.42578125" style="4" customWidth="1"/>
    <col min="21" max="21" width="4.5703125" style="6" customWidth="1"/>
    <col min="22" max="22" width="13.42578125" style="4" customWidth="1"/>
    <col min="23" max="23" width="4.7109375" style="6" customWidth="1"/>
    <col min="24" max="24" width="13.42578125" style="4" customWidth="1"/>
    <col min="25" max="25" width="3.42578125" style="6" customWidth="1"/>
    <col min="26" max="26" width="13.42578125" style="4" customWidth="1"/>
    <col min="27" max="27" width="5" style="6" customWidth="1"/>
    <col min="28" max="28" width="13.42578125" style="4" customWidth="1"/>
    <col min="29" max="29" width="4" style="6" customWidth="1"/>
    <col min="30" max="30" width="14.28515625" style="4" customWidth="1"/>
    <col min="31" max="31" width="4.5703125" style="6" customWidth="1"/>
    <col min="32" max="32" width="15.28515625" style="4" customWidth="1"/>
    <col min="33" max="33" width="6.28515625" customWidth="1"/>
    <col min="34" max="34" width="15.28515625" style="4" customWidth="1"/>
    <col min="35" max="35" width="4.5703125" style="6" customWidth="1"/>
    <col min="36" max="36" width="14.42578125" style="1" customWidth="1"/>
    <col min="37" max="37" width="15.28515625" style="4" hidden="1" customWidth="1"/>
    <col min="38" max="38" width="20.140625" style="1" hidden="1" customWidth="1"/>
    <col min="39" max="39" width="18.7109375" style="1" hidden="1" customWidth="1"/>
    <col min="40" max="40" width="12.42578125" style="1" hidden="1" customWidth="1"/>
    <col min="41" max="42" width="14.42578125" style="1" hidden="1" customWidth="1"/>
    <col min="43" max="43" width="18.5703125" style="1" hidden="1" customWidth="1"/>
    <col min="44" max="68" width="13.7109375" style="1" hidden="1" customWidth="1"/>
    <col min="69" max="69" width="7.7109375" style="1" hidden="1" customWidth="1"/>
    <col min="70" max="70" width="9.42578125" style="1" hidden="1" customWidth="1"/>
    <col min="71" max="71" width="6.140625" style="1" hidden="1" customWidth="1"/>
    <col min="72" max="72" width="7.42578125" style="1" hidden="1" customWidth="1"/>
    <col min="73" max="75" width="14.42578125" style="1" hidden="1" customWidth="1"/>
  </cols>
  <sheetData>
    <row r="1" spans="1:75" s="28" customFormat="1" ht="54.95" customHeight="1">
      <c r="A1" s="8" t="s">
        <v>0</v>
      </c>
      <c r="B1" s="9" t="s">
        <v>152</v>
      </c>
      <c r="C1" s="10" t="s">
        <v>151</v>
      </c>
      <c r="D1" s="35" t="s">
        <v>147</v>
      </c>
      <c r="E1" s="10" t="s">
        <v>151</v>
      </c>
      <c r="F1" s="35" t="s">
        <v>148</v>
      </c>
      <c r="G1" s="11" t="s">
        <v>151</v>
      </c>
      <c r="H1" s="35" t="s">
        <v>149</v>
      </c>
      <c r="I1" s="10" t="s">
        <v>151</v>
      </c>
      <c r="J1" s="35" t="s">
        <v>150</v>
      </c>
      <c r="K1" s="10" t="s">
        <v>151</v>
      </c>
      <c r="L1" s="36" t="s">
        <v>143</v>
      </c>
      <c r="M1" s="10" t="s">
        <v>151</v>
      </c>
      <c r="N1" s="36" t="s">
        <v>144</v>
      </c>
      <c r="O1" s="10" t="s">
        <v>151</v>
      </c>
      <c r="P1" s="36" t="s">
        <v>145</v>
      </c>
      <c r="Q1" s="10" t="s">
        <v>151</v>
      </c>
      <c r="R1" s="36" t="s">
        <v>146</v>
      </c>
      <c r="S1" s="10" t="s">
        <v>151</v>
      </c>
      <c r="T1" s="12" t="s">
        <v>134</v>
      </c>
      <c r="U1" s="10" t="s">
        <v>151</v>
      </c>
      <c r="V1" s="13" t="s">
        <v>136</v>
      </c>
      <c r="W1" s="10" t="s">
        <v>151</v>
      </c>
      <c r="X1" s="14" t="s">
        <v>137</v>
      </c>
      <c r="Y1" s="10" t="s">
        <v>151</v>
      </c>
      <c r="Z1" s="15" t="s">
        <v>135</v>
      </c>
      <c r="AA1" s="10" t="s">
        <v>151</v>
      </c>
      <c r="AB1" s="16" t="s">
        <v>138</v>
      </c>
      <c r="AC1" s="10" t="s">
        <v>151</v>
      </c>
      <c r="AD1" s="17" t="s">
        <v>139</v>
      </c>
      <c r="AE1" s="10" t="s">
        <v>151</v>
      </c>
      <c r="AF1" s="18" t="s">
        <v>140</v>
      </c>
      <c r="AG1" s="19" t="s">
        <v>151</v>
      </c>
      <c r="AH1" s="20" t="s">
        <v>141</v>
      </c>
      <c r="AI1" s="10" t="s">
        <v>151</v>
      </c>
      <c r="AJ1" s="21" t="s">
        <v>130</v>
      </c>
      <c r="AK1" s="22" t="s">
        <v>142</v>
      </c>
      <c r="AL1" s="8" t="s">
        <v>125</v>
      </c>
      <c r="AM1" s="23" t="s">
        <v>126</v>
      </c>
      <c r="AN1" s="24" t="s">
        <v>124</v>
      </c>
      <c r="AO1" s="21" t="s">
        <v>128</v>
      </c>
      <c r="AP1" s="21" t="s">
        <v>129</v>
      </c>
      <c r="AQ1" s="8" t="s">
        <v>127</v>
      </c>
      <c r="AR1" s="24" t="s">
        <v>8</v>
      </c>
      <c r="AS1" s="24" t="s">
        <v>9</v>
      </c>
      <c r="AT1" s="24" t="s">
        <v>10</v>
      </c>
      <c r="AU1" s="24" t="s">
        <v>11</v>
      </c>
      <c r="AV1" s="24" t="s">
        <v>12</v>
      </c>
      <c r="AW1" s="24" t="s">
        <v>13</v>
      </c>
      <c r="AX1" s="24" t="s">
        <v>14</v>
      </c>
      <c r="AY1" s="24" t="s">
        <v>15</v>
      </c>
      <c r="AZ1" s="24" t="s">
        <v>16</v>
      </c>
      <c r="BA1" s="24" t="s">
        <v>17</v>
      </c>
      <c r="BB1" s="24" t="s">
        <v>18</v>
      </c>
      <c r="BC1" s="25" t="s">
        <v>131</v>
      </c>
      <c r="BD1" s="26" t="s">
        <v>132</v>
      </c>
      <c r="BE1" s="27" t="s">
        <v>133</v>
      </c>
      <c r="BF1" s="24" t="s">
        <v>19</v>
      </c>
      <c r="BG1" s="24" t="s">
        <v>20</v>
      </c>
      <c r="BH1" s="24" t="s">
        <v>21</v>
      </c>
      <c r="BI1" s="24" t="s">
        <v>22</v>
      </c>
      <c r="BJ1" s="24" t="s">
        <v>23</v>
      </c>
      <c r="BK1" s="24" t="s">
        <v>24</v>
      </c>
      <c r="BL1" s="24" t="s">
        <v>25</v>
      </c>
      <c r="BM1" s="24" t="s">
        <v>26</v>
      </c>
      <c r="BN1" s="24" t="s">
        <v>27</v>
      </c>
      <c r="BO1" s="21" t="s">
        <v>28</v>
      </c>
      <c r="BP1" s="21" t="s">
        <v>29</v>
      </c>
      <c r="BQ1" s="24" t="s">
        <v>1</v>
      </c>
      <c r="BR1" s="24" t="s">
        <v>2</v>
      </c>
      <c r="BS1" s="24" t="s">
        <v>4</v>
      </c>
      <c r="BT1" s="24" t="s">
        <v>3</v>
      </c>
      <c r="BU1" s="8" t="s">
        <v>5</v>
      </c>
      <c r="BV1" s="8" t="s">
        <v>6</v>
      </c>
      <c r="BW1" s="8" t="s">
        <v>7</v>
      </c>
    </row>
    <row r="2" spans="1:75" s="34" customFormat="1" ht="15" customHeight="1">
      <c r="A2" s="29" t="s">
        <v>101</v>
      </c>
      <c r="B2" s="30">
        <f t="shared" ref="B2:B10" si="0">C2+E2+G2+I2+K2+M2+O2+Q2+S2+U2+W2+Y2+AA2+AC2+AE2+AG2+AI2</f>
        <v>66</v>
      </c>
      <c r="C2" s="10">
        <v>8</v>
      </c>
      <c r="D2" s="11">
        <v>0.85283183905532478</v>
      </c>
      <c r="E2" s="10">
        <v>6</v>
      </c>
      <c r="F2" s="11">
        <v>0.78671328671328666</v>
      </c>
      <c r="G2" s="31">
        <v>4</v>
      </c>
      <c r="H2" s="11">
        <v>-0.6890611541774333</v>
      </c>
      <c r="I2" s="10">
        <v>6</v>
      </c>
      <c r="J2" s="11">
        <v>3.0154121063211972</v>
      </c>
      <c r="K2" s="10">
        <v>1</v>
      </c>
      <c r="L2" s="24">
        <v>219154113052</v>
      </c>
      <c r="M2" s="10">
        <v>1</v>
      </c>
      <c r="N2" s="24">
        <v>445890554876</v>
      </c>
      <c r="O2" s="10">
        <v>1</v>
      </c>
      <c r="P2" s="24">
        <v>850550070356</v>
      </c>
      <c r="Q2" s="10">
        <v>1</v>
      </c>
      <c r="R2" s="24">
        <v>1665974451606</v>
      </c>
      <c r="S2" s="10">
        <v>4</v>
      </c>
      <c r="T2" s="32">
        <f t="shared" ref="T2:T10" si="1">BE2/BD2</f>
        <v>0.50076035810708652</v>
      </c>
      <c r="U2" s="10">
        <v>7</v>
      </c>
      <c r="V2" s="32">
        <f t="shared" ref="V2:V10" si="2">AP2/AO2</f>
        <v>0.44834285326442574</v>
      </c>
      <c r="W2" s="10">
        <v>6</v>
      </c>
      <c r="X2" s="32">
        <f t="shared" ref="X2:X10" si="3">(AJ2*1000000)/AL2</f>
        <v>0.25120924678097273</v>
      </c>
      <c r="Y2" s="10">
        <v>5</v>
      </c>
      <c r="Z2" s="32">
        <f t="shared" ref="Z2:Z10" si="4">BE2/AO2</f>
        <v>0.40809838747544436</v>
      </c>
      <c r="AA2" s="10">
        <v>1</v>
      </c>
      <c r="AB2" s="32">
        <f t="shared" ref="AB2:AB10" si="5">(AO2*1000000)/AL2</f>
        <v>0.63872348388818467</v>
      </c>
      <c r="AC2" s="10">
        <v>4</v>
      </c>
      <c r="AD2" s="32">
        <f t="shared" ref="AD2:AD10" si="6">AQ2/AL2</f>
        <v>0.10455459106460904</v>
      </c>
      <c r="AE2" s="10">
        <v>3</v>
      </c>
      <c r="AF2" s="32">
        <f t="shared" ref="AF2:AF10" si="7">(AO2-AN2)/AN2</f>
        <v>2.7884765798877491</v>
      </c>
      <c r="AG2" s="19">
        <v>7</v>
      </c>
      <c r="AH2" s="32">
        <f t="shared" ref="AH2:AH10" si="8">(AL2-AM2)/AM2</f>
        <v>4.8823644836889866</v>
      </c>
      <c r="AI2" s="10">
        <v>1</v>
      </c>
      <c r="AJ2" s="23">
        <f>BW2*4</f>
        <v>150615016</v>
      </c>
      <c r="AK2" s="32">
        <f t="shared" ref="AK2:AK10" si="9">(BC2*1000000)/AL2</f>
        <v>0.25377131729935287</v>
      </c>
      <c r="AL2" s="23">
        <v>599560000000000</v>
      </c>
      <c r="AM2" s="23">
        <v>101925000000000</v>
      </c>
      <c r="AN2" s="23">
        <v>101083653</v>
      </c>
      <c r="AO2" s="23">
        <f>BU2*4</f>
        <v>382953052</v>
      </c>
      <c r="AP2" s="23">
        <f>BV2*4</f>
        <v>171694264</v>
      </c>
      <c r="AQ2" s="23">
        <v>62686750618697</v>
      </c>
      <c r="AR2" s="23">
        <v>10313124</v>
      </c>
      <c r="AS2" s="23">
        <v>4253000</v>
      </c>
      <c r="AT2" s="23">
        <v>98486092</v>
      </c>
      <c r="AU2" s="23">
        <v>67970014</v>
      </c>
      <c r="AV2" s="23">
        <v>0</v>
      </c>
      <c r="AW2" s="23">
        <v>97251479</v>
      </c>
      <c r="AX2" s="23">
        <v>33816736</v>
      </c>
      <c r="AY2" s="23">
        <v>0</v>
      </c>
      <c r="AZ2" s="23">
        <v>78687096</v>
      </c>
      <c r="BA2" s="23">
        <v>9139201</v>
      </c>
      <c r="BB2" s="23">
        <v>64324834</v>
      </c>
      <c r="BC2" s="33">
        <f t="shared" ref="BC2:BC10" si="10">BB2+BA2+AZ2</f>
        <v>152151131</v>
      </c>
      <c r="BD2" s="33">
        <f t="shared" ref="BD2:BD10" si="11">AY2+AX2+AW2+AV2+AU2+AT2+AS2+AR2</f>
        <v>312090445</v>
      </c>
      <c r="BE2" s="33">
        <f t="shared" ref="BE2:BE10" si="12">BF2+BG2+BH2+BI2+BJ2+BK2+BL2+BM2+BN2</f>
        <v>156282523</v>
      </c>
      <c r="BF2" s="23">
        <v>35430826</v>
      </c>
      <c r="BG2" s="23">
        <v>15020116</v>
      </c>
      <c r="BH2" s="23">
        <v>3709082</v>
      </c>
      <c r="BI2" s="23">
        <v>19202876</v>
      </c>
      <c r="BJ2" s="23">
        <v>0</v>
      </c>
      <c r="BK2" s="23">
        <v>75054526</v>
      </c>
      <c r="BL2" s="23">
        <v>7865097</v>
      </c>
      <c r="BM2" s="23">
        <v>0</v>
      </c>
      <c r="BN2" s="23">
        <v>0</v>
      </c>
      <c r="BO2" s="23">
        <v>130000000</v>
      </c>
      <c r="BP2" s="23">
        <v>157197062</v>
      </c>
      <c r="BQ2" s="23" t="s">
        <v>102</v>
      </c>
      <c r="BR2" s="23" t="s">
        <v>32</v>
      </c>
      <c r="BS2" s="23" t="s">
        <v>38</v>
      </c>
      <c r="BT2" s="23" t="s">
        <v>33</v>
      </c>
      <c r="BU2" s="23">
        <v>95738263</v>
      </c>
      <c r="BV2" s="23">
        <v>42923566</v>
      </c>
      <c r="BW2" s="23">
        <v>37653754</v>
      </c>
    </row>
    <row r="3" spans="1:75" s="34" customFormat="1" ht="15" customHeight="1">
      <c r="A3" s="29" t="s">
        <v>53</v>
      </c>
      <c r="B3" s="30">
        <f t="shared" si="0"/>
        <v>69</v>
      </c>
      <c r="C3" s="10">
        <v>7</v>
      </c>
      <c r="D3" s="11">
        <v>0.70588593248444464</v>
      </c>
      <c r="E3" s="10">
        <v>7</v>
      </c>
      <c r="F3" s="11">
        <v>2.0016025147153997</v>
      </c>
      <c r="G3" s="31">
        <v>3</v>
      </c>
      <c r="H3" s="11">
        <v>-0.84034872225051682</v>
      </c>
      <c r="I3" s="10">
        <v>2</v>
      </c>
      <c r="J3" s="11">
        <v>-3.1782945736434107</v>
      </c>
      <c r="K3" s="10">
        <v>4</v>
      </c>
      <c r="L3" s="24">
        <v>49431888748</v>
      </c>
      <c r="M3" s="10">
        <v>5</v>
      </c>
      <c r="N3" s="24">
        <v>78785607522</v>
      </c>
      <c r="O3" s="10">
        <v>3</v>
      </c>
      <c r="P3" s="24">
        <v>214713713521</v>
      </c>
      <c r="Q3" s="10">
        <v>3</v>
      </c>
      <c r="R3" s="24">
        <v>523446594243</v>
      </c>
      <c r="S3" s="10">
        <v>3</v>
      </c>
      <c r="T3" s="32">
        <f t="shared" si="1"/>
        <v>0.45613080833534564</v>
      </c>
      <c r="U3" s="10">
        <v>2</v>
      </c>
      <c r="V3" s="32">
        <f t="shared" si="2"/>
        <v>0.33926555157513122</v>
      </c>
      <c r="W3" s="10">
        <v>2</v>
      </c>
      <c r="X3" s="32">
        <f t="shared" si="3"/>
        <v>0.29847488053335752</v>
      </c>
      <c r="Y3" s="10">
        <v>2</v>
      </c>
      <c r="Z3" s="32">
        <f t="shared" si="4"/>
        <v>0.22486737741581689</v>
      </c>
      <c r="AA3" s="10">
        <v>2</v>
      </c>
      <c r="AB3" s="32">
        <f t="shared" si="5"/>
        <v>0.54951036300738709</v>
      </c>
      <c r="AC3" s="10">
        <v>3</v>
      </c>
      <c r="AD3" s="32">
        <f t="shared" si="6"/>
        <v>0.11491525527327523</v>
      </c>
      <c r="AE3" s="10">
        <v>8</v>
      </c>
      <c r="AF3" s="32">
        <f t="shared" si="7"/>
        <v>1.7349608364015221</v>
      </c>
      <c r="AG3" s="19">
        <v>8</v>
      </c>
      <c r="AH3" s="32">
        <f t="shared" si="8"/>
        <v>5.1607259190321075</v>
      </c>
      <c r="AI3" s="10">
        <v>5</v>
      </c>
      <c r="AJ3" s="23">
        <f>BW3*2</f>
        <v>47419540</v>
      </c>
      <c r="AK3" s="32">
        <f t="shared" si="9"/>
        <v>4.2605235131501426E-2</v>
      </c>
      <c r="AL3" s="23">
        <v>158872800000000</v>
      </c>
      <c r="AM3" s="23">
        <v>25788000000000</v>
      </c>
      <c r="AN3" s="23">
        <v>31920841</v>
      </c>
      <c r="AO3" s="23">
        <f t="shared" ref="AO3:AP6" si="13">BU3*2</f>
        <v>87302250</v>
      </c>
      <c r="AP3" s="23">
        <f t="shared" si="13"/>
        <v>29618646</v>
      </c>
      <c r="AQ3" s="23">
        <v>18256908367980</v>
      </c>
      <c r="AR3" s="23">
        <v>8623205</v>
      </c>
      <c r="AS3" s="23">
        <v>582960</v>
      </c>
      <c r="AT3" s="23">
        <v>26297761</v>
      </c>
      <c r="AU3" s="23">
        <v>0</v>
      </c>
      <c r="AV3" s="23">
        <v>0</v>
      </c>
      <c r="AW3" s="23">
        <v>3844088</v>
      </c>
      <c r="AX3" s="23">
        <v>3691017</v>
      </c>
      <c r="AY3" s="23">
        <v>0</v>
      </c>
      <c r="AZ3" s="23">
        <v>11182</v>
      </c>
      <c r="BA3" s="23">
        <v>0</v>
      </c>
      <c r="BB3" s="23">
        <v>6757631</v>
      </c>
      <c r="BC3" s="33">
        <f t="shared" si="10"/>
        <v>6768813</v>
      </c>
      <c r="BD3" s="33">
        <f t="shared" si="11"/>
        <v>43039031</v>
      </c>
      <c r="BE3" s="33">
        <f t="shared" si="12"/>
        <v>19631428</v>
      </c>
      <c r="BF3" s="23">
        <v>2135680</v>
      </c>
      <c r="BG3" s="23">
        <v>0</v>
      </c>
      <c r="BH3" s="23">
        <v>78947</v>
      </c>
      <c r="BI3" s="23">
        <v>0</v>
      </c>
      <c r="BJ3" s="23">
        <v>3932047</v>
      </c>
      <c r="BK3" s="23">
        <v>0</v>
      </c>
      <c r="BL3" s="23">
        <v>13484754</v>
      </c>
      <c r="BM3" s="23">
        <v>0</v>
      </c>
      <c r="BN3" s="23">
        <v>0</v>
      </c>
      <c r="BO3" s="23">
        <v>2400000</v>
      </c>
      <c r="BP3" s="23">
        <v>26985035</v>
      </c>
      <c r="BQ3" s="23" t="s">
        <v>54</v>
      </c>
      <c r="BR3" s="23" t="s">
        <v>32</v>
      </c>
      <c r="BS3" s="23" t="s">
        <v>38</v>
      </c>
      <c r="BT3" s="23" t="s">
        <v>37</v>
      </c>
      <c r="BU3" s="23">
        <v>43651125</v>
      </c>
      <c r="BV3" s="23">
        <v>14809323</v>
      </c>
      <c r="BW3" s="23">
        <v>23709770</v>
      </c>
    </row>
    <row r="4" spans="1:75" s="34" customFormat="1" ht="15" customHeight="1">
      <c r="A4" s="29" t="s">
        <v>118</v>
      </c>
      <c r="B4" s="30">
        <f t="shared" si="0"/>
        <v>74</v>
      </c>
      <c r="C4" s="10">
        <v>6</v>
      </c>
      <c r="D4" s="11">
        <v>0.13003901170351106</v>
      </c>
      <c r="E4" s="10">
        <v>5</v>
      </c>
      <c r="F4" s="11">
        <v>0.26041666666666669</v>
      </c>
      <c r="G4" s="31">
        <v>5</v>
      </c>
      <c r="H4" s="11">
        <v>-0.49843086579287427</v>
      </c>
      <c r="I4" s="10">
        <v>5</v>
      </c>
      <c r="J4" s="11">
        <v>1.544837980406933</v>
      </c>
      <c r="K4" s="10">
        <v>2</v>
      </c>
      <c r="L4" s="24">
        <v>94217946568</v>
      </c>
      <c r="M4" s="10">
        <v>2</v>
      </c>
      <c r="N4" s="24">
        <v>143800793689</v>
      </c>
      <c r="O4" s="10">
        <v>2</v>
      </c>
      <c r="P4" s="24">
        <v>289597062377</v>
      </c>
      <c r="Q4" s="10">
        <v>2</v>
      </c>
      <c r="R4" s="24">
        <v>868701947655</v>
      </c>
      <c r="S4" s="10">
        <v>5</v>
      </c>
      <c r="T4" s="32">
        <f t="shared" si="1"/>
        <v>0.56471366179273863</v>
      </c>
      <c r="U4" s="10">
        <v>4</v>
      </c>
      <c r="V4" s="32">
        <f t="shared" si="2"/>
        <v>0.3475327875711815</v>
      </c>
      <c r="W4" s="10">
        <v>4</v>
      </c>
      <c r="X4" s="32">
        <f t="shared" si="3"/>
        <v>0.27439934827077683</v>
      </c>
      <c r="Y4" s="10">
        <v>7</v>
      </c>
      <c r="Z4" s="32">
        <f t="shared" si="4"/>
        <v>0.4838980191017917</v>
      </c>
      <c r="AA4" s="10">
        <v>5</v>
      </c>
      <c r="AB4" s="32">
        <f t="shared" si="5"/>
        <v>0.47688496741353886</v>
      </c>
      <c r="AC4" s="10">
        <v>6</v>
      </c>
      <c r="AD4" s="32">
        <f t="shared" si="6"/>
        <v>8.4144521157169028E-2</v>
      </c>
      <c r="AE4" s="10">
        <v>7</v>
      </c>
      <c r="AF4" s="32">
        <f t="shared" si="7"/>
        <v>1.8618076699799779</v>
      </c>
      <c r="AG4" s="19">
        <v>5</v>
      </c>
      <c r="AH4" s="32">
        <f t="shared" si="8"/>
        <v>3.5648208469055374</v>
      </c>
      <c r="AI4" s="10">
        <v>2</v>
      </c>
      <c r="AJ4" s="23">
        <f>BW4*2</f>
        <v>115362974</v>
      </c>
      <c r="AK4" s="32">
        <f t="shared" si="9"/>
        <v>0.28737015365586793</v>
      </c>
      <c r="AL4" s="23">
        <v>420420000000000</v>
      </c>
      <c r="AM4" s="23">
        <v>92100000000000</v>
      </c>
      <c r="AN4" s="23">
        <v>70057810</v>
      </c>
      <c r="AO4" s="23">
        <f t="shared" si="13"/>
        <v>200491978</v>
      </c>
      <c r="AP4" s="23">
        <f t="shared" si="13"/>
        <v>69677536</v>
      </c>
      <c r="AQ4" s="23">
        <v>35376039584897</v>
      </c>
      <c r="AR4" s="23">
        <v>34089289</v>
      </c>
      <c r="AS4" s="23">
        <v>5541739</v>
      </c>
      <c r="AT4" s="23">
        <v>65508525</v>
      </c>
      <c r="AU4" s="23">
        <v>0</v>
      </c>
      <c r="AV4" s="23">
        <v>0</v>
      </c>
      <c r="AW4" s="23">
        <v>54440793</v>
      </c>
      <c r="AX4" s="23">
        <v>0</v>
      </c>
      <c r="AY4" s="23">
        <v>12219413</v>
      </c>
      <c r="AZ4" s="23">
        <v>15999970</v>
      </c>
      <c r="BA4" s="23">
        <v>4853083</v>
      </c>
      <c r="BB4" s="23">
        <v>99963107</v>
      </c>
      <c r="BC4" s="33">
        <f t="shared" si="10"/>
        <v>120816160</v>
      </c>
      <c r="BD4" s="33">
        <f t="shared" si="11"/>
        <v>171799759</v>
      </c>
      <c r="BE4" s="33">
        <f t="shared" si="12"/>
        <v>97017671</v>
      </c>
      <c r="BF4" s="23">
        <v>48078188</v>
      </c>
      <c r="BG4" s="23">
        <v>0</v>
      </c>
      <c r="BH4" s="23">
        <v>18992557</v>
      </c>
      <c r="BI4" s="23">
        <v>1719629</v>
      </c>
      <c r="BJ4" s="23">
        <v>4647860</v>
      </c>
      <c r="BK4" s="23">
        <v>6487643</v>
      </c>
      <c r="BL4" s="23">
        <v>11183545</v>
      </c>
      <c r="BM4" s="23">
        <v>5398101</v>
      </c>
      <c r="BN4" s="23">
        <v>510148</v>
      </c>
      <c r="BO4" s="23">
        <v>78000000</v>
      </c>
      <c r="BP4" s="23">
        <v>104048973</v>
      </c>
      <c r="BQ4" s="23" t="s">
        <v>119</v>
      </c>
      <c r="BR4" s="23" t="s">
        <v>32</v>
      </c>
      <c r="BS4" s="23" t="s">
        <v>38</v>
      </c>
      <c r="BT4" s="23" t="s">
        <v>37</v>
      </c>
      <c r="BU4" s="23">
        <v>100245989</v>
      </c>
      <c r="BV4" s="23">
        <v>34838768</v>
      </c>
      <c r="BW4" s="23">
        <v>57681487</v>
      </c>
    </row>
    <row r="5" spans="1:75" s="34" customFormat="1" ht="15" customHeight="1">
      <c r="A5" s="29" t="s">
        <v>75</v>
      </c>
      <c r="B5" s="30">
        <f t="shared" si="0"/>
        <v>76</v>
      </c>
      <c r="C5" s="10">
        <v>2</v>
      </c>
      <c r="D5" s="11">
        <v>-0.25169409486931266</v>
      </c>
      <c r="E5" s="10">
        <v>1</v>
      </c>
      <c r="F5" s="11">
        <v>-0.73217726396917149</v>
      </c>
      <c r="G5" s="31">
        <v>1</v>
      </c>
      <c r="H5" s="11">
        <v>-2.8474448425419574</v>
      </c>
      <c r="I5" s="10">
        <v>3</v>
      </c>
      <c r="J5" s="11">
        <v>-1.0562704052237373</v>
      </c>
      <c r="K5" s="10">
        <v>5</v>
      </c>
      <c r="L5" s="24">
        <v>48478703992</v>
      </c>
      <c r="M5" s="10">
        <v>4</v>
      </c>
      <c r="N5" s="24">
        <v>85603151779</v>
      </c>
      <c r="O5" s="10">
        <v>4</v>
      </c>
      <c r="P5" s="24">
        <v>173433118713</v>
      </c>
      <c r="Q5" s="10">
        <v>5</v>
      </c>
      <c r="R5" s="24">
        <v>406373247261</v>
      </c>
      <c r="S5" s="10">
        <v>8</v>
      </c>
      <c r="T5" s="32">
        <f t="shared" si="1"/>
        <v>0.71268333308984688</v>
      </c>
      <c r="U5" s="10">
        <v>9</v>
      </c>
      <c r="V5" s="32">
        <f t="shared" si="2"/>
        <v>0.50485018682120586</v>
      </c>
      <c r="W5" s="10">
        <v>7</v>
      </c>
      <c r="X5" s="32">
        <f t="shared" si="3"/>
        <v>0.23512855554771317</v>
      </c>
      <c r="Y5" s="10">
        <v>4</v>
      </c>
      <c r="Z5" s="32">
        <f t="shared" si="4"/>
        <v>0.38927057015586075</v>
      </c>
      <c r="AA5" s="10">
        <v>6</v>
      </c>
      <c r="AB5" s="32">
        <f t="shared" si="5"/>
        <v>0.43839303359683796</v>
      </c>
      <c r="AC5" s="10">
        <v>8</v>
      </c>
      <c r="AD5" s="32">
        <f t="shared" si="6"/>
        <v>6.3979598792984191E-2</v>
      </c>
      <c r="AE5" s="10">
        <v>2</v>
      </c>
      <c r="AF5" s="32">
        <f t="shared" si="7"/>
        <v>3.7408854116973571</v>
      </c>
      <c r="AG5" s="19">
        <v>4</v>
      </c>
      <c r="AH5" s="32">
        <f t="shared" si="8"/>
        <v>3.0907881834026116</v>
      </c>
      <c r="AI5" s="10">
        <v>3</v>
      </c>
      <c r="AJ5" s="23">
        <f>BW5*2</f>
        <v>53300822</v>
      </c>
      <c r="AK5" s="32">
        <f t="shared" si="9"/>
        <v>0.28247239818605308</v>
      </c>
      <c r="AL5" s="23">
        <v>226688000000000</v>
      </c>
      <c r="AM5" s="23">
        <v>55414260000000</v>
      </c>
      <c r="AN5" s="23">
        <v>20962000</v>
      </c>
      <c r="AO5" s="23">
        <f t="shared" si="13"/>
        <v>99378440</v>
      </c>
      <c r="AP5" s="23">
        <f t="shared" si="13"/>
        <v>50171224</v>
      </c>
      <c r="AQ5" s="23">
        <v>14503407291184</v>
      </c>
      <c r="AR5" s="23">
        <v>9837187</v>
      </c>
      <c r="AS5" s="23">
        <v>0</v>
      </c>
      <c r="AT5" s="23">
        <v>13043391</v>
      </c>
      <c r="AU5" s="23">
        <v>0</v>
      </c>
      <c r="AV5" s="23">
        <v>0</v>
      </c>
      <c r="AW5" s="23">
        <v>18723369</v>
      </c>
      <c r="AX5" s="23">
        <v>0</v>
      </c>
      <c r="AY5" s="23">
        <v>12676966</v>
      </c>
      <c r="AZ5" s="23">
        <v>21622203</v>
      </c>
      <c r="BA5" s="23">
        <v>0</v>
      </c>
      <c r="BB5" s="23">
        <v>42410900</v>
      </c>
      <c r="BC5" s="33">
        <f t="shared" si="10"/>
        <v>64033103</v>
      </c>
      <c r="BD5" s="33">
        <f t="shared" si="11"/>
        <v>54280913</v>
      </c>
      <c r="BE5" s="33">
        <f t="shared" si="12"/>
        <v>38685102</v>
      </c>
      <c r="BF5" s="23">
        <v>16061867</v>
      </c>
      <c r="BG5" s="23">
        <v>0</v>
      </c>
      <c r="BH5" s="23">
        <v>911560</v>
      </c>
      <c r="BI5" s="23">
        <v>385131</v>
      </c>
      <c r="BJ5" s="23">
        <v>0</v>
      </c>
      <c r="BK5" s="23">
        <v>2416470</v>
      </c>
      <c r="BL5" s="23">
        <v>18910074</v>
      </c>
      <c r="BM5" s="23">
        <v>0</v>
      </c>
      <c r="BN5" s="23">
        <v>0</v>
      </c>
      <c r="BO5" s="23">
        <v>33500000</v>
      </c>
      <c r="BP5" s="23">
        <v>32142292</v>
      </c>
      <c r="BQ5" s="23" t="s">
        <v>76</v>
      </c>
      <c r="BR5" s="23" t="s">
        <v>32</v>
      </c>
      <c r="BS5" s="23" t="s">
        <v>38</v>
      </c>
      <c r="BT5" s="23" t="s">
        <v>37</v>
      </c>
      <c r="BU5" s="23">
        <v>49689220</v>
      </c>
      <c r="BV5" s="23">
        <v>25085612</v>
      </c>
      <c r="BW5" s="23">
        <v>26650411</v>
      </c>
    </row>
    <row r="6" spans="1:75" s="34" customFormat="1" ht="15.75" customHeight="1">
      <c r="A6" s="29" t="s">
        <v>51</v>
      </c>
      <c r="B6" s="30">
        <f t="shared" si="0"/>
        <v>86</v>
      </c>
      <c r="C6" s="10">
        <v>4</v>
      </c>
      <c r="D6" s="11">
        <v>3.1302170283806344E-2</v>
      </c>
      <c r="E6" s="10">
        <v>2</v>
      </c>
      <c r="F6" s="11">
        <v>-0.13021511537059222</v>
      </c>
      <c r="G6" s="31">
        <v>6</v>
      </c>
      <c r="H6" s="11">
        <v>-0.34821474975313133</v>
      </c>
      <c r="I6" s="10">
        <v>4</v>
      </c>
      <c r="J6" s="11">
        <v>0.96893101632438128</v>
      </c>
      <c r="K6" s="10">
        <v>8</v>
      </c>
      <c r="L6" s="24">
        <v>1538719431</v>
      </c>
      <c r="M6" s="10">
        <v>8</v>
      </c>
      <c r="N6" s="24">
        <v>12130916589</v>
      </c>
      <c r="O6" s="10">
        <v>8</v>
      </c>
      <c r="P6" s="24">
        <v>30544159948</v>
      </c>
      <c r="Q6" s="10">
        <v>8</v>
      </c>
      <c r="R6" s="24">
        <v>58245350790</v>
      </c>
      <c r="S6" s="10">
        <v>1</v>
      </c>
      <c r="T6" s="32">
        <f t="shared" si="1"/>
        <v>0.17714533388385229</v>
      </c>
      <c r="U6" s="10">
        <v>1</v>
      </c>
      <c r="V6" s="32">
        <f t="shared" si="2"/>
        <v>0.3363910796975626</v>
      </c>
      <c r="W6" s="10">
        <v>5</v>
      </c>
      <c r="X6" s="32">
        <f t="shared" si="3"/>
        <v>0.25783678931807263</v>
      </c>
      <c r="Y6" s="10">
        <v>1</v>
      </c>
      <c r="Z6" s="32">
        <f t="shared" si="4"/>
        <v>9.8971417082986082E-2</v>
      </c>
      <c r="AA6" s="10">
        <v>8</v>
      </c>
      <c r="AB6" s="32">
        <f t="shared" si="5"/>
        <v>0.40116448687359674</v>
      </c>
      <c r="AC6" s="10">
        <v>7</v>
      </c>
      <c r="AD6" s="32">
        <f t="shared" si="6"/>
        <v>7.1178651930644751E-2</v>
      </c>
      <c r="AE6" s="10">
        <v>5</v>
      </c>
      <c r="AF6" s="32">
        <f t="shared" si="7"/>
        <v>2.175593376400752</v>
      </c>
      <c r="AG6" s="19">
        <v>3</v>
      </c>
      <c r="AH6" s="32">
        <f t="shared" si="8"/>
        <v>2.5652658981033842</v>
      </c>
      <c r="AI6" s="10">
        <v>7</v>
      </c>
      <c r="AJ6" s="23">
        <f>BW6*2</f>
        <v>8848900</v>
      </c>
      <c r="AK6" s="32">
        <f t="shared" si="9"/>
        <v>4.364061538565165E-2</v>
      </c>
      <c r="AL6" s="23">
        <v>34319772688000</v>
      </c>
      <c r="AM6" s="23">
        <v>9626146736000</v>
      </c>
      <c r="AN6" s="23">
        <v>4335528</v>
      </c>
      <c r="AO6" s="23">
        <f t="shared" si="13"/>
        <v>13767874</v>
      </c>
      <c r="AP6" s="23">
        <f t="shared" si="13"/>
        <v>4631390</v>
      </c>
      <c r="AQ6" s="23">
        <v>2442835154498</v>
      </c>
      <c r="AR6" s="23">
        <v>2154928</v>
      </c>
      <c r="AS6" s="23">
        <v>2065000</v>
      </c>
      <c r="AT6" s="23">
        <v>1982230</v>
      </c>
      <c r="AU6" s="23">
        <v>0</v>
      </c>
      <c r="AV6" s="23">
        <v>0</v>
      </c>
      <c r="AW6" s="23">
        <v>1432078</v>
      </c>
      <c r="AX6" s="23">
        <v>57900</v>
      </c>
      <c r="AY6" s="23">
        <v>0</v>
      </c>
      <c r="AZ6" s="23">
        <v>0</v>
      </c>
      <c r="BA6" s="23">
        <v>714</v>
      </c>
      <c r="BB6" s="23">
        <v>1497022</v>
      </c>
      <c r="BC6" s="33">
        <f t="shared" si="10"/>
        <v>1497736</v>
      </c>
      <c r="BD6" s="33">
        <f t="shared" si="11"/>
        <v>7692136</v>
      </c>
      <c r="BE6" s="33">
        <f t="shared" si="12"/>
        <v>1362626</v>
      </c>
      <c r="BF6" s="23">
        <v>455442</v>
      </c>
      <c r="BG6" s="23">
        <v>0</v>
      </c>
      <c r="BH6" s="23">
        <v>343346</v>
      </c>
      <c r="BI6" s="23">
        <v>209319</v>
      </c>
      <c r="BJ6" s="23">
        <v>0</v>
      </c>
      <c r="BK6" s="23">
        <v>0</v>
      </c>
      <c r="BL6" s="23">
        <v>354519</v>
      </c>
      <c r="BM6" s="23">
        <v>0</v>
      </c>
      <c r="BN6" s="23">
        <v>0</v>
      </c>
      <c r="BO6" s="23">
        <v>1789912</v>
      </c>
      <c r="BP6" s="23">
        <v>5259874</v>
      </c>
      <c r="BQ6" s="23" t="s">
        <v>52</v>
      </c>
      <c r="BR6" s="23" t="s">
        <v>32</v>
      </c>
      <c r="BS6" s="23" t="s">
        <v>38</v>
      </c>
      <c r="BT6" s="23" t="s">
        <v>37</v>
      </c>
      <c r="BU6" s="23">
        <v>6883937</v>
      </c>
      <c r="BV6" s="23">
        <v>2315695</v>
      </c>
      <c r="BW6" s="23">
        <v>4424450</v>
      </c>
    </row>
    <row r="7" spans="1:75" s="34" customFormat="1" ht="15" customHeight="1">
      <c r="A7" s="29" t="s">
        <v>107</v>
      </c>
      <c r="B7" s="30">
        <f t="shared" si="0"/>
        <v>88</v>
      </c>
      <c r="C7" s="10">
        <v>3</v>
      </c>
      <c r="D7" s="11">
        <v>0</v>
      </c>
      <c r="E7" s="10">
        <v>8</v>
      </c>
      <c r="F7" s="11">
        <v>2.3396943774219494</v>
      </c>
      <c r="G7" s="31">
        <v>9</v>
      </c>
      <c r="H7" s="11">
        <v>4.1908590144409708</v>
      </c>
      <c r="I7" s="10">
        <v>7</v>
      </c>
      <c r="J7" s="11">
        <v>4.0050527567246244</v>
      </c>
      <c r="K7" s="10">
        <v>9</v>
      </c>
      <c r="L7" s="24">
        <v>0</v>
      </c>
      <c r="M7" s="10">
        <v>7</v>
      </c>
      <c r="N7" s="24">
        <v>26735678106</v>
      </c>
      <c r="O7" s="10">
        <v>6</v>
      </c>
      <c r="P7" s="24">
        <v>87049042084</v>
      </c>
      <c r="Q7" s="10">
        <v>6</v>
      </c>
      <c r="R7" s="24">
        <v>268310114599</v>
      </c>
      <c r="S7" s="10">
        <v>2</v>
      </c>
      <c r="T7" s="32">
        <f t="shared" si="1"/>
        <v>0.41245436504470651</v>
      </c>
      <c r="U7" s="10">
        <v>6</v>
      </c>
      <c r="V7" s="32">
        <f t="shared" si="2"/>
        <v>0.41727977130619448</v>
      </c>
      <c r="W7" s="10">
        <v>3</v>
      </c>
      <c r="X7" s="32">
        <f t="shared" si="3"/>
        <v>0.28246867185825536</v>
      </c>
      <c r="Y7" s="10">
        <v>3</v>
      </c>
      <c r="Z7" s="32">
        <f t="shared" si="4"/>
        <v>0.29061828828016489</v>
      </c>
      <c r="AA7" s="10">
        <v>3</v>
      </c>
      <c r="AB7" s="32">
        <f t="shared" si="5"/>
        <v>0.53402857755233268</v>
      </c>
      <c r="AC7" s="10">
        <v>1</v>
      </c>
      <c r="AD7" s="32">
        <f t="shared" si="6"/>
        <v>0.37896676457287276</v>
      </c>
      <c r="AE7" s="10">
        <v>1</v>
      </c>
      <c r="AF7" s="32">
        <f t="shared" si="7"/>
        <v>4.0017601987642806</v>
      </c>
      <c r="AG7" s="19">
        <v>6</v>
      </c>
      <c r="AH7" s="32">
        <f t="shared" si="8"/>
        <v>3.6687791861240826</v>
      </c>
      <c r="AI7" s="10">
        <v>8</v>
      </c>
      <c r="AJ7" s="23">
        <f>BW7*4</f>
        <v>7907428</v>
      </c>
      <c r="AK7" s="32">
        <f t="shared" si="9"/>
        <v>8.6938522540544405E-2</v>
      </c>
      <c r="AL7" s="23">
        <v>27994000000000</v>
      </c>
      <c r="AM7" s="23">
        <v>5996000000000</v>
      </c>
      <c r="AN7" s="23">
        <v>2988867</v>
      </c>
      <c r="AO7" s="23">
        <f>BU7*4</f>
        <v>14949596</v>
      </c>
      <c r="AP7" s="23">
        <f>BV7*4</f>
        <v>6238164</v>
      </c>
      <c r="AQ7" s="23">
        <v>10608795607453</v>
      </c>
      <c r="AR7" s="23">
        <v>21607</v>
      </c>
      <c r="AS7" s="23">
        <v>481571</v>
      </c>
      <c r="AT7" s="23">
        <v>6507762</v>
      </c>
      <c r="AU7" s="23">
        <v>157022</v>
      </c>
      <c r="AV7" s="23">
        <v>0</v>
      </c>
      <c r="AW7" s="23">
        <v>3167407</v>
      </c>
      <c r="AX7" s="23">
        <v>198223</v>
      </c>
      <c r="AY7" s="23">
        <v>0</v>
      </c>
      <c r="AZ7" s="23">
        <v>803356</v>
      </c>
      <c r="BA7" s="23">
        <v>0</v>
      </c>
      <c r="BB7" s="23">
        <v>1630401</v>
      </c>
      <c r="BC7" s="33">
        <f t="shared" si="10"/>
        <v>2433757</v>
      </c>
      <c r="BD7" s="33">
        <f t="shared" si="11"/>
        <v>10533592</v>
      </c>
      <c r="BE7" s="33">
        <f t="shared" si="12"/>
        <v>4344626</v>
      </c>
      <c r="BF7" s="23">
        <v>415458</v>
      </c>
      <c r="BG7" s="23">
        <v>477735</v>
      </c>
      <c r="BH7" s="23">
        <v>1208</v>
      </c>
      <c r="BI7" s="23">
        <v>426977</v>
      </c>
      <c r="BJ7" s="23">
        <v>0</v>
      </c>
      <c r="BK7" s="23">
        <v>504951</v>
      </c>
      <c r="BL7" s="23">
        <v>2518297</v>
      </c>
      <c r="BM7" s="23">
        <v>0</v>
      </c>
      <c r="BN7" s="23">
        <v>0</v>
      </c>
      <c r="BO7" s="23">
        <v>2000000</v>
      </c>
      <c r="BP7" s="23">
        <v>5408726</v>
      </c>
      <c r="BQ7" s="23" t="s">
        <v>108</v>
      </c>
      <c r="BR7" s="23" t="s">
        <v>32</v>
      </c>
      <c r="BS7" s="23" t="s">
        <v>38</v>
      </c>
      <c r="BT7" s="23" t="s">
        <v>33</v>
      </c>
      <c r="BU7" s="23">
        <v>3737399</v>
      </c>
      <c r="BV7" s="23">
        <v>1559541</v>
      </c>
      <c r="BW7" s="23">
        <v>1976857</v>
      </c>
    </row>
    <row r="8" spans="1:75" s="34" customFormat="1" ht="15" customHeight="1">
      <c r="A8" s="29" t="s">
        <v>109</v>
      </c>
      <c r="B8" s="30">
        <f t="shared" si="0"/>
        <v>100</v>
      </c>
      <c r="C8" s="10">
        <v>9</v>
      </c>
      <c r="D8" s="11">
        <v>2.3715872281351227</v>
      </c>
      <c r="E8" s="10">
        <v>9</v>
      </c>
      <c r="F8" s="11">
        <v>4.0202186434700833</v>
      </c>
      <c r="G8" s="31">
        <v>8</v>
      </c>
      <c r="H8" s="11">
        <v>2.3124060585038735</v>
      </c>
      <c r="I8" s="10">
        <v>8</v>
      </c>
      <c r="J8" s="11">
        <v>4.1181315448876337</v>
      </c>
      <c r="K8" s="10">
        <v>3</v>
      </c>
      <c r="L8" s="24">
        <v>61323935541</v>
      </c>
      <c r="M8" s="10">
        <v>3</v>
      </c>
      <c r="N8" s="24">
        <v>90683178245</v>
      </c>
      <c r="O8" s="10">
        <v>5</v>
      </c>
      <c r="P8" s="24">
        <v>158288180125</v>
      </c>
      <c r="Q8" s="10">
        <v>4</v>
      </c>
      <c r="R8" s="24">
        <v>504129229406</v>
      </c>
      <c r="S8" s="10">
        <v>9</v>
      </c>
      <c r="T8" s="32">
        <f t="shared" si="1"/>
        <v>0.75028731334825771</v>
      </c>
      <c r="U8" s="10">
        <v>8</v>
      </c>
      <c r="V8" s="32">
        <f t="shared" si="2"/>
        <v>0.45692030615553736</v>
      </c>
      <c r="W8" s="10">
        <v>8</v>
      </c>
      <c r="X8" s="32">
        <f t="shared" si="3"/>
        <v>0.21939774320597014</v>
      </c>
      <c r="Y8" s="10">
        <v>9</v>
      </c>
      <c r="Z8" s="32">
        <f t="shared" si="4"/>
        <v>2.8864502279159456</v>
      </c>
      <c r="AA8" s="10">
        <v>4</v>
      </c>
      <c r="AB8" s="32">
        <f t="shared" si="5"/>
        <v>0.48668828869552117</v>
      </c>
      <c r="AC8" s="10">
        <v>2</v>
      </c>
      <c r="AD8" s="32">
        <f t="shared" si="6"/>
        <v>0.12012383656100083</v>
      </c>
      <c r="AE8" s="10">
        <v>6</v>
      </c>
      <c r="AF8" s="32">
        <f t="shared" si="7"/>
        <v>1.9966270461501749</v>
      </c>
      <c r="AG8" s="19">
        <v>1</v>
      </c>
      <c r="AH8" s="32">
        <f t="shared" si="8"/>
        <v>1.6217820695709426</v>
      </c>
      <c r="AI8" s="10">
        <v>4</v>
      </c>
      <c r="AJ8" s="23">
        <f>BW8*1</f>
        <v>52419167</v>
      </c>
      <c r="AK8" s="32">
        <f t="shared" si="9"/>
        <v>0.70750128702552706</v>
      </c>
      <c r="AL8" s="23">
        <v>238923000000000</v>
      </c>
      <c r="AM8" s="23">
        <v>91130000000000</v>
      </c>
      <c r="AN8" s="23">
        <v>38803970</v>
      </c>
      <c r="AO8" s="23">
        <f>BU8*1</f>
        <v>116281026</v>
      </c>
      <c r="AP8" s="23">
        <f>BV8*1</f>
        <v>53131162</v>
      </c>
      <c r="AQ8" s="23">
        <v>28700347402664</v>
      </c>
      <c r="AR8" s="23">
        <v>48698189</v>
      </c>
      <c r="AS8" s="23">
        <v>2001852</v>
      </c>
      <c r="AT8" s="23">
        <v>246436287</v>
      </c>
      <c r="AU8" s="23">
        <v>0</v>
      </c>
      <c r="AV8" s="23">
        <v>0</v>
      </c>
      <c r="AW8" s="23">
        <v>102160896</v>
      </c>
      <c r="AX8" s="23">
        <v>0</v>
      </c>
      <c r="AY8" s="23">
        <v>48050596</v>
      </c>
      <c r="AZ8" s="23">
        <v>33273490</v>
      </c>
      <c r="BA8" s="23">
        <v>51968819</v>
      </c>
      <c r="BB8" s="23">
        <v>83796021</v>
      </c>
      <c r="BC8" s="33">
        <f t="shared" si="10"/>
        <v>169038330</v>
      </c>
      <c r="BD8" s="33">
        <f t="shared" si="11"/>
        <v>447347820</v>
      </c>
      <c r="BE8" s="33">
        <f t="shared" si="12"/>
        <v>335639394</v>
      </c>
      <c r="BF8" s="23">
        <v>125127464</v>
      </c>
      <c r="BG8" s="23">
        <v>0</v>
      </c>
      <c r="BH8" s="23">
        <v>69402719</v>
      </c>
      <c r="BI8" s="23">
        <v>7888662</v>
      </c>
      <c r="BJ8" s="23">
        <v>39666858</v>
      </c>
      <c r="BK8" s="23">
        <v>56968948</v>
      </c>
      <c r="BL8" s="23">
        <v>8495936</v>
      </c>
      <c r="BM8" s="23">
        <v>15614972</v>
      </c>
      <c r="BN8" s="23">
        <v>12473835</v>
      </c>
      <c r="BO8" s="23">
        <v>27000000</v>
      </c>
      <c r="BP8" s="23">
        <v>120062160</v>
      </c>
      <c r="BQ8" s="23" t="s">
        <v>110</v>
      </c>
      <c r="BR8" s="23" t="s">
        <v>111</v>
      </c>
      <c r="BS8" s="23" t="s">
        <v>34</v>
      </c>
      <c r="BT8" s="23" t="s">
        <v>58</v>
      </c>
      <c r="BU8" s="23">
        <v>116281026</v>
      </c>
      <c r="BV8" s="23">
        <v>53131162</v>
      </c>
      <c r="BW8" s="23">
        <v>52419167</v>
      </c>
    </row>
    <row r="9" spans="1:75" s="34" customFormat="1" ht="15" customHeight="1">
      <c r="A9" s="29" t="s">
        <v>65</v>
      </c>
      <c r="B9" s="30">
        <f t="shared" si="0"/>
        <v>103</v>
      </c>
      <c r="C9" s="10">
        <v>1</v>
      </c>
      <c r="D9" s="11">
        <v>-0.47164894725870338</v>
      </c>
      <c r="E9" s="10">
        <v>4</v>
      </c>
      <c r="F9" s="11">
        <v>1.3092432573972244E-2</v>
      </c>
      <c r="G9" s="31">
        <v>7</v>
      </c>
      <c r="H9" s="11">
        <v>1.9008870806376308</v>
      </c>
      <c r="I9" s="10">
        <v>9</v>
      </c>
      <c r="J9" s="11">
        <v>4.3622006366381134</v>
      </c>
      <c r="K9" s="10">
        <v>6</v>
      </c>
      <c r="L9" s="24">
        <v>26012186060</v>
      </c>
      <c r="M9" s="10">
        <v>6</v>
      </c>
      <c r="N9" s="24">
        <v>46389777523</v>
      </c>
      <c r="O9" s="10">
        <v>7</v>
      </c>
      <c r="P9" s="24">
        <v>75361441830</v>
      </c>
      <c r="Q9" s="10">
        <v>7</v>
      </c>
      <c r="R9" s="24">
        <v>139205144329</v>
      </c>
      <c r="S9" s="10">
        <v>7</v>
      </c>
      <c r="T9" s="32">
        <f t="shared" si="1"/>
        <v>0.71021883346739945</v>
      </c>
      <c r="U9" s="10">
        <v>5</v>
      </c>
      <c r="V9" s="32">
        <f t="shared" si="2"/>
        <v>0.36717259097394378</v>
      </c>
      <c r="W9" s="10">
        <v>1</v>
      </c>
      <c r="X9" s="32">
        <f t="shared" si="3"/>
        <v>0.32351117878476793</v>
      </c>
      <c r="Y9" s="10">
        <v>8</v>
      </c>
      <c r="Z9" s="32">
        <f t="shared" si="4"/>
        <v>0.91719815353653822</v>
      </c>
      <c r="AA9" s="10">
        <v>7</v>
      </c>
      <c r="AB9" s="32">
        <f t="shared" si="5"/>
        <v>0.40698879021089834</v>
      </c>
      <c r="AC9" s="10">
        <v>9</v>
      </c>
      <c r="AD9" s="32">
        <f t="shared" si="6"/>
        <v>5.6326445426185569E-2</v>
      </c>
      <c r="AE9" s="10">
        <v>4</v>
      </c>
      <c r="AF9" s="32">
        <f t="shared" si="7"/>
        <v>2.2035719883312734</v>
      </c>
      <c r="AG9" s="19">
        <v>9</v>
      </c>
      <c r="AH9" s="32">
        <f t="shared" si="8"/>
        <v>5.7757672520844423</v>
      </c>
      <c r="AI9" s="10">
        <v>6</v>
      </c>
      <c r="AJ9" s="23">
        <f>BW9*2</f>
        <v>23477368</v>
      </c>
      <c r="AK9" s="32">
        <f t="shared" si="9"/>
        <v>3.9364149344430589E-2</v>
      </c>
      <c r="AL9" s="23">
        <v>72570500000000</v>
      </c>
      <c r="AM9" s="23">
        <v>10710300000000</v>
      </c>
      <c r="AN9" s="23">
        <v>9219515</v>
      </c>
      <c r="AO9" s="23">
        <f>BU9*2</f>
        <v>29535380</v>
      </c>
      <c r="AP9" s="23">
        <f>BV9*2</f>
        <v>10844582</v>
      </c>
      <c r="AQ9" s="23">
        <v>4087638307801</v>
      </c>
      <c r="AR9" s="23">
        <v>87140</v>
      </c>
      <c r="AS9" s="23">
        <v>20003114</v>
      </c>
      <c r="AT9" s="23">
        <v>15088918</v>
      </c>
      <c r="AU9" s="23">
        <v>0</v>
      </c>
      <c r="AV9" s="23">
        <v>0</v>
      </c>
      <c r="AW9" s="23">
        <v>2320231</v>
      </c>
      <c r="AX9" s="23">
        <v>643483</v>
      </c>
      <c r="AY9" s="23">
        <v>0</v>
      </c>
      <c r="AZ9" s="23">
        <v>2073462</v>
      </c>
      <c r="BA9" s="23">
        <v>0</v>
      </c>
      <c r="BB9" s="23">
        <v>783214</v>
      </c>
      <c r="BC9" s="33">
        <f t="shared" si="10"/>
        <v>2856676</v>
      </c>
      <c r="BD9" s="33">
        <f t="shared" si="11"/>
        <v>38142886</v>
      </c>
      <c r="BE9" s="33">
        <f t="shared" si="12"/>
        <v>27089796</v>
      </c>
      <c r="BF9" s="23">
        <v>4427434</v>
      </c>
      <c r="BG9" s="23">
        <v>0</v>
      </c>
      <c r="BH9" s="23">
        <v>0</v>
      </c>
      <c r="BI9" s="23">
        <v>1154014</v>
      </c>
      <c r="BJ9" s="23">
        <v>0</v>
      </c>
      <c r="BK9" s="23">
        <v>6600000</v>
      </c>
      <c r="BL9" s="23">
        <v>14908348</v>
      </c>
      <c r="BM9" s="23">
        <v>0</v>
      </c>
      <c r="BN9" s="23">
        <v>0</v>
      </c>
      <c r="BO9" s="23">
        <v>950000</v>
      </c>
      <c r="BP9" s="23">
        <v>13495453</v>
      </c>
      <c r="BQ9" s="23" t="s">
        <v>66</v>
      </c>
      <c r="BR9" s="23" t="s">
        <v>32</v>
      </c>
      <c r="BS9" s="23" t="s">
        <v>38</v>
      </c>
      <c r="BT9" s="23" t="s">
        <v>37</v>
      </c>
      <c r="BU9" s="23">
        <v>14767690</v>
      </c>
      <c r="BV9" s="23">
        <v>5422291</v>
      </c>
      <c r="BW9" s="23">
        <v>11738684</v>
      </c>
    </row>
    <row r="10" spans="1:75" s="34" customFormat="1" ht="15" customHeight="1">
      <c r="A10" s="29" t="s">
        <v>90</v>
      </c>
      <c r="B10" s="30">
        <f t="shared" si="0"/>
        <v>103</v>
      </c>
      <c r="C10" s="10">
        <v>5</v>
      </c>
      <c r="D10" s="11">
        <v>0.11426197153838163</v>
      </c>
      <c r="E10" s="10">
        <v>3</v>
      </c>
      <c r="F10" s="11">
        <v>0</v>
      </c>
      <c r="G10" s="31">
        <v>2</v>
      </c>
      <c r="H10" s="11">
        <v>-2.2812531684071784</v>
      </c>
      <c r="I10" s="10">
        <v>1</v>
      </c>
      <c r="J10" s="11">
        <v>-4.0039840637450199</v>
      </c>
      <c r="K10" s="10">
        <v>7</v>
      </c>
      <c r="L10" s="24">
        <v>3220920213</v>
      </c>
      <c r="M10" s="10">
        <v>9</v>
      </c>
      <c r="N10" s="24">
        <v>9725898705</v>
      </c>
      <c r="O10" s="10">
        <v>9</v>
      </c>
      <c r="P10" s="24">
        <v>18352472863</v>
      </c>
      <c r="Q10" s="10">
        <v>9</v>
      </c>
      <c r="R10" s="24">
        <v>50841245491</v>
      </c>
      <c r="S10" s="10">
        <v>6</v>
      </c>
      <c r="T10" s="32">
        <f t="shared" si="1"/>
        <v>0.63405400006371593</v>
      </c>
      <c r="U10" s="10">
        <v>3</v>
      </c>
      <c r="V10" s="32">
        <f t="shared" si="2"/>
        <v>0.34078611065590214</v>
      </c>
      <c r="W10" s="10">
        <v>9</v>
      </c>
      <c r="X10" s="32">
        <f t="shared" si="3"/>
        <v>0.20994783931346594</v>
      </c>
      <c r="Y10" s="10">
        <v>6</v>
      </c>
      <c r="Z10" s="32">
        <f t="shared" si="4"/>
        <v>0.45415756677266317</v>
      </c>
      <c r="AA10" s="10">
        <v>9</v>
      </c>
      <c r="AB10" s="32">
        <f t="shared" si="5"/>
        <v>0.3620300603247511</v>
      </c>
      <c r="AC10" s="10">
        <v>5</v>
      </c>
      <c r="AD10" s="32">
        <f t="shared" si="6"/>
        <v>0.10372833911911314</v>
      </c>
      <c r="AE10" s="10">
        <v>9</v>
      </c>
      <c r="AF10" s="32">
        <f t="shared" si="7"/>
        <v>1.537760855130424</v>
      </c>
      <c r="AG10" s="19">
        <v>2</v>
      </c>
      <c r="AH10" s="32">
        <f t="shared" si="8"/>
        <v>2.3805682216766049</v>
      </c>
      <c r="AI10" s="10">
        <v>9</v>
      </c>
      <c r="AJ10" s="23">
        <f>BW10*2</f>
        <v>7141256</v>
      </c>
      <c r="AK10" s="32">
        <f t="shared" si="9"/>
        <v>0.24441859227884863</v>
      </c>
      <c r="AL10" s="23">
        <v>34014429600000</v>
      </c>
      <c r="AM10" s="23">
        <v>10061749200000</v>
      </c>
      <c r="AN10" s="23">
        <v>4852406</v>
      </c>
      <c r="AO10" s="23">
        <f>BU10*2</f>
        <v>12314246</v>
      </c>
      <c r="AP10" s="23">
        <f>BV10*2</f>
        <v>4196524</v>
      </c>
      <c r="AQ10" s="23">
        <v>3528260288492</v>
      </c>
      <c r="AR10" s="23">
        <v>2255381</v>
      </c>
      <c r="AS10" s="23">
        <v>0</v>
      </c>
      <c r="AT10" s="23">
        <v>4303436</v>
      </c>
      <c r="AU10" s="23">
        <v>0</v>
      </c>
      <c r="AV10" s="23">
        <v>0</v>
      </c>
      <c r="AW10" s="23">
        <v>1992410</v>
      </c>
      <c r="AX10" s="23">
        <v>0</v>
      </c>
      <c r="AY10" s="23">
        <v>269170</v>
      </c>
      <c r="AZ10" s="23">
        <v>4998</v>
      </c>
      <c r="BA10" s="23">
        <v>0</v>
      </c>
      <c r="BB10" s="23">
        <v>8308761</v>
      </c>
      <c r="BC10" s="33">
        <f t="shared" si="10"/>
        <v>8313759</v>
      </c>
      <c r="BD10" s="33">
        <f t="shared" si="11"/>
        <v>8820397</v>
      </c>
      <c r="BE10" s="33">
        <f t="shared" si="12"/>
        <v>5592608</v>
      </c>
      <c r="BF10" s="23">
        <v>1703511</v>
      </c>
      <c r="BG10" s="23">
        <v>0</v>
      </c>
      <c r="BH10" s="23">
        <v>208777</v>
      </c>
      <c r="BI10" s="23">
        <v>0</v>
      </c>
      <c r="BJ10" s="23">
        <v>0</v>
      </c>
      <c r="BK10" s="23">
        <v>1561025</v>
      </c>
      <c r="BL10" s="23">
        <v>2119295</v>
      </c>
      <c r="BM10" s="23">
        <v>0</v>
      </c>
      <c r="BN10" s="23">
        <v>0</v>
      </c>
      <c r="BO10" s="23">
        <v>3529200</v>
      </c>
      <c r="BP10" s="23">
        <v>7512436</v>
      </c>
      <c r="BQ10" s="23" t="s">
        <v>91</v>
      </c>
      <c r="BR10" s="23" t="s">
        <v>32</v>
      </c>
      <c r="BS10" s="23" t="s">
        <v>38</v>
      </c>
      <c r="BT10" s="23" t="s">
        <v>37</v>
      </c>
      <c r="BU10" s="23">
        <v>6157123</v>
      </c>
      <c r="BV10" s="23">
        <v>2098262</v>
      </c>
      <c r="BW10" s="23">
        <v>3570628</v>
      </c>
    </row>
    <row r="12" spans="1:75" ht="35.1" customHeight="1">
      <c r="A12" s="173" t="s">
        <v>155</v>
      </c>
    </row>
    <row r="13" spans="1:75" ht="15" customHeight="1">
      <c r="A13" s="29" t="s">
        <v>756</v>
      </c>
    </row>
    <row r="14" spans="1:75" ht="15" customHeight="1">
      <c r="A14" s="29" t="s">
        <v>757</v>
      </c>
    </row>
    <row r="15" spans="1:75" ht="15" customHeight="1">
      <c r="A15" s="29" t="s">
        <v>758</v>
      </c>
    </row>
    <row r="16" spans="1:75" ht="15" customHeight="1">
      <c r="A16" s="29" t="s">
        <v>759</v>
      </c>
    </row>
    <row r="17" spans="1:1" ht="15" customHeight="1">
      <c r="A17" s="29" t="s">
        <v>760</v>
      </c>
    </row>
    <row r="18" spans="1:1" ht="15" customHeight="1">
      <c r="A18" s="3" t="s">
        <v>761</v>
      </c>
    </row>
    <row r="19" spans="1:1" ht="24.95" customHeight="1">
      <c r="A19" s="8" t="s">
        <v>762</v>
      </c>
    </row>
    <row r="20" spans="1:1" ht="15" customHeight="1">
      <c r="A20" s="29" t="s">
        <v>763</v>
      </c>
    </row>
    <row r="21" spans="1:1" ht="15" customHeight="1">
      <c r="A21" s="29" t="s">
        <v>764</v>
      </c>
    </row>
  </sheetData>
  <sortState ref="A2:BW10">
    <sortCondition ref="B1"/>
  </sortState>
  <pageMargins left="0.75" right="0.75" top="1" bottom="1" header="0.5" footer="0.5"/>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rightToLeft="1" workbookViewId="0">
      <pane ySplit="1" topLeftCell="A17" activePane="bottomLeft" state="frozen"/>
      <selection pane="bottomLeft" activeCell="A34" sqref="A34"/>
    </sheetView>
  </sheetViews>
  <sheetFormatPr defaultRowHeight="15"/>
  <cols>
    <col min="1" max="1" width="60" style="171" customWidth="1"/>
    <col min="2" max="2" width="14.140625" style="171" customWidth="1"/>
    <col min="3" max="3" width="14.5703125" style="169" customWidth="1"/>
    <col min="4" max="4" width="20.7109375" style="1" customWidth="1"/>
    <col min="5" max="5" width="15.85546875" style="1" customWidth="1"/>
    <col min="6" max="6" width="7.5703125" style="169" customWidth="1"/>
    <col min="7" max="8" width="31.7109375" style="169" bestFit="1" customWidth="1"/>
    <col min="9" max="16384" width="9.140625" style="168"/>
  </cols>
  <sheetData>
    <row r="1" spans="1:8" s="180" customFormat="1" ht="54.95" customHeight="1">
      <c r="A1" s="176" t="s">
        <v>0</v>
      </c>
      <c r="B1" s="177" t="s">
        <v>654</v>
      </c>
      <c r="C1" s="178" t="s">
        <v>752</v>
      </c>
      <c r="D1" s="24" t="s">
        <v>751</v>
      </c>
      <c r="E1" s="24" t="s">
        <v>7</v>
      </c>
      <c r="F1" s="179" t="s">
        <v>1</v>
      </c>
      <c r="G1" s="179" t="s">
        <v>653</v>
      </c>
      <c r="H1" s="179" t="s">
        <v>652</v>
      </c>
    </row>
    <row r="2" spans="1:8" s="184" customFormat="1">
      <c r="A2" s="181" t="s">
        <v>651</v>
      </c>
      <c r="B2" s="181">
        <v>40.68024714014804</v>
      </c>
      <c r="C2" s="182">
        <f t="shared" ref="C2:C22" si="0">(E2*1000000)/D2</f>
        <v>3.850937078749402E-3</v>
      </c>
      <c r="D2" s="23">
        <v>2299700000000</v>
      </c>
      <c r="E2" s="23">
        <v>8856</v>
      </c>
      <c r="F2" s="183" t="s">
        <v>650</v>
      </c>
      <c r="G2" s="183" t="s">
        <v>606</v>
      </c>
      <c r="H2" s="183" t="s">
        <v>649</v>
      </c>
    </row>
    <row r="3" spans="1:8" s="184" customFormat="1">
      <c r="A3" s="181" t="s">
        <v>97</v>
      </c>
      <c r="B3" s="181">
        <v>37.15216104203671</v>
      </c>
      <c r="C3" s="182">
        <f t="shared" si="0"/>
        <v>0.17377976832865674</v>
      </c>
      <c r="D3" s="23">
        <v>22238400000000</v>
      </c>
      <c r="E3" s="23">
        <v>3864584</v>
      </c>
      <c r="F3" s="183" t="s">
        <v>98</v>
      </c>
      <c r="G3" s="183" t="s">
        <v>648</v>
      </c>
      <c r="H3" s="183" t="s">
        <v>647</v>
      </c>
    </row>
    <row r="4" spans="1:8" s="184" customFormat="1">
      <c r="A4" s="181" t="s">
        <v>646</v>
      </c>
      <c r="B4" s="181">
        <v>36.230333293702692</v>
      </c>
      <c r="C4" s="182">
        <f t="shared" si="0"/>
        <v>1.7393745454545455E-2</v>
      </c>
      <c r="D4" s="23">
        <v>6875000000000</v>
      </c>
      <c r="E4" s="23">
        <v>119582</v>
      </c>
      <c r="F4" s="183" t="s">
        <v>645</v>
      </c>
      <c r="G4" s="183" t="s">
        <v>644</v>
      </c>
      <c r="H4" s="183" t="s">
        <v>643</v>
      </c>
    </row>
    <row r="5" spans="1:8" s="184" customFormat="1">
      <c r="A5" s="181" t="s">
        <v>642</v>
      </c>
      <c r="B5" s="181">
        <v>29.307212260052136</v>
      </c>
      <c r="C5" s="182">
        <f t="shared" si="0"/>
        <v>-7.9807359439591097E-3</v>
      </c>
      <c r="D5" s="23">
        <v>9821400000000</v>
      </c>
      <c r="E5" s="23">
        <v>-78382</v>
      </c>
      <c r="F5" s="183" t="s">
        <v>641</v>
      </c>
      <c r="G5" s="183" t="s">
        <v>638</v>
      </c>
      <c r="H5" s="183" t="s">
        <v>637</v>
      </c>
    </row>
    <row r="6" spans="1:8" s="184" customFormat="1">
      <c r="A6" s="181" t="s">
        <v>640</v>
      </c>
      <c r="B6" s="181">
        <v>27.728226652675762</v>
      </c>
      <c r="C6" s="182">
        <f t="shared" si="0"/>
        <v>0.12789642744179322</v>
      </c>
      <c r="D6" s="23">
        <v>2457551053512</v>
      </c>
      <c r="E6" s="23">
        <v>314312</v>
      </c>
      <c r="F6" s="183" t="s">
        <v>639</v>
      </c>
      <c r="G6" s="183" t="s">
        <v>638</v>
      </c>
      <c r="H6" s="183" t="s">
        <v>637</v>
      </c>
    </row>
    <row r="7" spans="1:8" s="184" customFormat="1">
      <c r="A7" s="181" t="s">
        <v>636</v>
      </c>
      <c r="B7" s="181">
        <v>24.751548322050986</v>
      </c>
      <c r="C7" s="182">
        <f t="shared" si="0"/>
        <v>-9.9372428068381416E-4</v>
      </c>
      <c r="D7" s="23">
        <v>1212610000000</v>
      </c>
      <c r="E7" s="23">
        <v>-1205</v>
      </c>
      <c r="F7" s="183" t="s">
        <v>635</v>
      </c>
      <c r="G7" s="183" t="s">
        <v>634</v>
      </c>
      <c r="H7" s="183" t="s">
        <v>633</v>
      </c>
    </row>
    <row r="8" spans="1:8" s="184" customFormat="1">
      <c r="A8" s="181" t="s">
        <v>632</v>
      </c>
      <c r="B8" s="181">
        <v>22.918318794607455</v>
      </c>
      <c r="C8" s="182">
        <f t="shared" si="0"/>
        <v>-0.13648853359914487</v>
      </c>
      <c r="D8" s="23">
        <v>152489000000</v>
      </c>
      <c r="E8" s="23">
        <v>-20813</v>
      </c>
      <c r="F8" s="183" t="s">
        <v>631</v>
      </c>
      <c r="G8" s="183" t="s">
        <v>606</v>
      </c>
      <c r="H8" s="183" t="s">
        <v>630</v>
      </c>
    </row>
    <row r="9" spans="1:8" s="184" customFormat="1">
      <c r="A9" s="181" t="s">
        <v>629</v>
      </c>
      <c r="B9" s="181">
        <v>21.964063736015369</v>
      </c>
      <c r="C9" s="182">
        <f t="shared" si="0"/>
        <v>-3.1799314244164022E-3</v>
      </c>
      <c r="D9" s="23">
        <v>1586512200000</v>
      </c>
      <c r="E9" s="23">
        <v>-5045</v>
      </c>
      <c r="F9" s="183" t="s">
        <v>628</v>
      </c>
      <c r="G9" s="183" t="s">
        <v>627</v>
      </c>
      <c r="H9" s="183" t="s">
        <v>626</v>
      </c>
    </row>
    <row r="10" spans="1:8" s="184" customFormat="1">
      <c r="A10" s="181" t="s">
        <v>625</v>
      </c>
      <c r="B10" s="181">
        <v>21.543906215439062</v>
      </c>
      <c r="C10" s="182">
        <f t="shared" si="0"/>
        <v>1.0812920837124658E-2</v>
      </c>
      <c r="D10" s="23">
        <v>5495000000000</v>
      </c>
      <c r="E10" s="23">
        <v>59417</v>
      </c>
      <c r="F10" s="183" t="s">
        <v>624</v>
      </c>
      <c r="G10" s="183" t="s">
        <v>600</v>
      </c>
      <c r="H10" s="183" t="s">
        <v>599</v>
      </c>
    </row>
    <row r="11" spans="1:8" s="184" customFormat="1">
      <c r="A11" s="181" t="s">
        <v>623</v>
      </c>
      <c r="B11" s="181">
        <v>21.072124756335281</v>
      </c>
      <c r="C11" s="182">
        <f t="shared" si="0"/>
        <v>1.9642431464148881E-2</v>
      </c>
      <c r="D11" s="23">
        <v>7599313775000</v>
      </c>
      <c r="E11" s="23">
        <v>149269</v>
      </c>
      <c r="F11" s="183" t="s">
        <v>622</v>
      </c>
      <c r="G11" s="183" t="s">
        <v>606</v>
      </c>
      <c r="H11" s="183" t="s">
        <v>605</v>
      </c>
    </row>
    <row r="12" spans="1:8" s="184" customFormat="1">
      <c r="A12" s="181" t="s">
        <v>621</v>
      </c>
      <c r="B12" s="181">
        <v>20.729186243187371</v>
      </c>
      <c r="C12" s="182">
        <f t="shared" si="0"/>
        <v>1.6247075361334389E-2</v>
      </c>
      <c r="D12" s="23">
        <v>4239840000000</v>
      </c>
      <c r="E12" s="23">
        <v>68885</v>
      </c>
      <c r="F12" s="183" t="s">
        <v>620</v>
      </c>
      <c r="G12" s="183" t="s">
        <v>619</v>
      </c>
      <c r="H12" s="183" t="s">
        <v>619</v>
      </c>
    </row>
    <row r="13" spans="1:8" s="184" customFormat="1">
      <c r="A13" s="181" t="s">
        <v>92</v>
      </c>
      <c r="B13" s="181">
        <v>20.624552612741589</v>
      </c>
      <c r="C13" s="182">
        <f t="shared" si="0"/>
        <v>5.6500939398013539E-2</v>
      </c>
      <c r="D13" s="23">
        <v>62403387228000</v>
      </c>
      <c r="E13" s="23">
        <v>3525850</v>
      </c>
      <c r="F13" s="183" t="s">
        <v>93</v>
      </c>
      <c r="G13" s="183" t="s">
        <v>618</v>
      </c>
      <c r="H13" s="183" t="s">
        <v>617</v>
      </c>
    </row>
    <row r="14" spans="1:8" s="184" customFormat="1">
      <c r="A14" s="181" t="s">
        <v>616</v>
      </c>
      <c r="B14" s="181">
        <v>20.07626141704354</v>
      </c>
      <c r="C14" s="182">
        <f t="shared" si="0"/>
        <v>5.0552558300419839E-2</v>
      </c>
      <c r="D14" s="23">
        <v>11230905400000</v>
      </c>
      <c r="E14" s="23">
        <v>567751</v>
      </c>
      <c r="F14" s="183" t="s">
        <v>615</v>
      </c>
      <c r="G14" s="183" t="s">
        <v>592</v>
      </c>
      <c r="H14" s="183" t="s">
        <v>614</v>
      </c>
    </row>
    <row r="15" spans="1:8" s="184" customFormat="1">
      <c r="A15" s="181" t="s">
        <v>613</v>
      </c>
      <c r="B15" s="181">
        <v>19.845718408346745</v>
      </c>
      <c r="C15" s="182">
        <f t="shared" si="0"/>
        <v>2.3757119703635102E-2</v>
      </c>
      <c r="D15" s="23">
        <v>4319000000000</v>
      </c>
      <c r="E15" s="23">
        <v>102607</v>
      </c>
      <c r="F15" s="183" t="s">
        <v>612</v>
      </c>
      <c r="G15" s="183" t="s">
        <v>606</v>
      </c>
      <c r="H15" s="183" t="s">
        <v>605</v>
      </c>
    </row>
    <row r="16" spans="1:8" s="184" customFormat="1">
      <c r="A16" s="181" t="s">
        <v>611</v>
      </c>
      <c r="B16" s="181">
        <v>18.50941221667307</v>
      </c>
      <c r="C16" s="182">
        <f t="shared" si="0"/>
        <v>1.3256396957123098E-2</v>
      </c>
      <c r="D16" s="23">
        <v>9254400000000</v>
      </c>
      <c r="E16" s="23">
        <v>122680</v>
      </c>
      <c r="F16" s="183" t="s">
        <v>610</v>
      </c>
      <c r="G16" s="183" t="s">
        <v>606</v>
      </c>
      <c r="H16" s="183" t="s">
        <v>609</v>
      </c>
    </row>
    <row r="17" spans="1:8" s="184" customFormat="1">
      <c r="A17" s="181" t="s">
        <v>608</v>
      </c>
      <c r="B17" s="181">
        <v>18.013245033112582</v>
      </c>
      <c r="C17" s="182">
        <f t="shared" si="0"/>
        <v>1.394757304343361E-2</v>
      </c>
      <c r="D17" s="23">
        <v>5452920000000</v>
      </c>
      <c r="E17" s="23">
        <v>76055</v>
      </c>
      <c r="F17" s="183" t="s">
        <v>607</v>
      </c>
      <c r="G17" s="183" t="s">
        <v>606</v>
      </c>
      <c r="H17" s="183" t="s">
        <v>605</v>
      </c>
    </row>
    <row r="18" spans="1:8" s="184" customFormat="1">
      <c r="A18" s="181" t="s">
        <v>604</v>
      </c>
      <c r="B18" s="181">
        <v>17.801790432622155</v>
      </c>
      <c r="C18" s="182">
        <f t="shared" si="0"/>
        <v>4.2977971946034615E-2</v>
      </c>
      <c r="D18" s="23">
        <v>17922600000000</v>
      </c>
      <c r="E18" s="23">
        <v>770277</v>
      </c>
      <c r="F18" s="183" t="s">
        <v>603</v>
      </c>
      <c r="G18" s="183" t="s">
        <v>592</v>
      </c>
      <c r="H18" s="183" t="s">
        <v>591</v>
      </c>
    </row>
    <row r="19" spans="1:8" s="184" customFormat="1">
      <c r="A19" s="181" t="s">
        <v>602</v>
      </c>
      <c r="B19" s="181">
        <v>16.713539574126155</v>
      </c>
      <c r="C19" s="182">
        <f t="shared" si="0"/>
        <v>-0.50338854103065156</v>
      </c>
      <c r="D19" s="23">
        <v>947959600000</v>
      </c>
      <c r="E19" s="23">
        <v>-477192</v>
      </c>
      <c r="F19" s="183" t="s">
        <v>601</v>
      </c>
      <c r="G19" s="183" t="s">
        <v>600</v>
      </c>
      <c r="H19" s="183" t="s">
        <v>599</v>
      </c>
    </row>
    <row r="20" spans="1:8" s="184" customFormat="1">
      <c r="A20" s="181" t="s">
        <v>598</v>
      </c>
      <c r="B20" s="181">
        <v>16.245692683416411</v>
      </c>
      <c r="C20" s="182">
        <f t="shared" si="0"/>
        <v>2.3534536663727672E-2</v>
      </c>
      <c r="D20" s="23">
        <v>3822170000000</v>
      </c>
      <c r="E20" s="23">
        <v>89953</v>
      </c>
      <c r="F20" s="183" t="s">
        <v>597</v>
      </c>
      <c r="G20" s="183" t="s">
        <v>596</v>
      </c>
      <c r="H20" s="183" t="s">
        <v>595</v>
      </c>
    </row>
    <row r="21" spans="1:8" s="184" customFormat="1">
      <c r="A21" s="181" t="s">
        <v>594</v>
      </c>
      <c r="B21" s="181">
        <v>16.069357103608279</v>
      </c>
      <c r="C21" s="182">
        <f t="shared" si="0"/>
        <v>1.7479880069433486E-2</v>
      </c>
      <c r="D21" s="23">
        <v>3802200000000</v>
      </c>
      <c r="E21" s="23">
        <v>66462</v>
      </c>
      <c r="F21" s="183" t="s">
        <v>593</v>
      </c>
      <c r="G21" s="183" t="s">
        <v>592</v>
      </c>
      <c r="H21" s="183" t="s">
        <v>591</v>
      </c>
    </row>
    <row r="22" spans="1:8" s="189" customFormat="1">
      <c r="A22" s="185"/>
      <c r="B22" s="185"/>
      <c r="C22" s="186">
        <f t="shared" si="0"/>
        <v>5.0913187464951944E-2</v>
      </c>
      <c r="D22" s="187">
        <f>SUM(D2:D21)</f>
        <v>183133358256512</v>
      </c>
      <c r="E22" s="187">
        <f>SUM(E2:E21)</f>
        <v>9323903</v>
      </c>
      <c r="F22" s="188"/>
      <c r="G22" s="188"/>
      <c r="H22" s="188"/>
    </row>
    <row r="23" spans="1:8" ht="25.5">
      <c r="A23" s="174" t="s">
        <v>155</v>
      </c>
    </row>
    <row r="24" spans="1:8" ht="21">
      <c r="A24" s="89" t="s">
        <v>400</v>
      </c>
    </row>
    <row r="25" spans="1:8">
      <c r="A25" s="89" t="s">
        <v>401</v>
      </c>
    </row>
    <row r="26" spans="1:8" ht="18">
      <c r="A26" s="90" t="s">
        <v>402</v>
      </c>
    </row>
    <row r="27" spans="1:8" ht="21">
      <c r="A27" s="89" t="s">
        <v>403</v>
      </c>
    </row>
    <row r="28" spans="1:8" ht="21">
      <c r="A28" s="89" t="s">
        <v>404</v>
      </c>
    </row>
    <row r="29" spans="1:8">
      <c r="A29" s="89" t="s">
        <v>405</v>
      </c>
    </row>
    <row r="30" spans="1:8" ht="31.5">
      <c r="A30" s="89" t="s">
        <v>406</v>
      </c>
    </row>
    <row r="31" spans="1:8" ht="21">
      <c r="A31" s="89" t="s">
        <v>767</v>
      </c>
    </row>
    <row r="32" spans="1:8" ht="21">
      <c r="A32" s="89" t="s">
        <v>768</v>
      </c>
    </row>
    <row r="33" spans="1:1" ht="21">
      <c r="A33" s="89" t="s">
        <v>769</v>
      </c>
    </row>
    <row r="34" spans="1:1">
      <c r="A34" s="89" t="s">
        <v>765</v>
      </c>
    </row>
    <row r="35" spans="1:1">
      <c r="A35" s="175" t="s">
        <v>766</v>
      </c>
    </row>
  </sheetData>
  <sortState ref="A2:H22">
    <sortCondition descending="1" ref="B1"/>
  </sortState>
  <pageMargins left="0.75" right="0.75" top="1" bottom="1" header="0.5" footer="0.5"/>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rightToLeft="1" tabSelected="1" workbookViewId="0">
      <pane ySplit="1" topLeftCell="A14" activePane="bottomLeft" state="frozen"/>
      <selection pane="bottomLeft" activeCell="B26" sqref="B26"/>
    </sheetView>
  </sheetViews>
  <sheetFormatPr defaultRowHeight="15"/>
  <cols>
    <col min="1" max="1" width="61.85546875" style="169" customWidth="1"/>
    <col min="2" max="2" width="12.5703125" style="171" customWidth="1"/>
    <col min="3" max="3" width="14.7109375" style="169" customWidth="1"/>
    <col min="4" max="4" width="18.5703125" style="86" customWidth="1"/>
    <col min="5" max="5" width="15.85546875" style="86" customWidth="1"/>
    <col min="6" max="6" width="10.42578125" style="169" customWidth="1"/>
    <col min="7" max="8" width="31.7109375" style="169" bestFit="1" customWidth="1"/>
    <col min="9" max="16384" width="9.140625" style="168"/>
  </cols>
  <sheetData>
    <row r="1" spans="1:8" s="180" customFormat="1" ht="54.95" customHeight="1">
      <c r="A1" s="176" t="s">
        <v>0</v>
      </c>
      <c r="B1" s="177" t="s">
        <v>716</v>
      </c>
      <c r="C1" s="178" t="s">
        <v>752</v>
      </c>
      <c r="D1" s="190" t="s">
        <v>751</v>
      </c>
      <c r="E1" s="127" t="s">
        <v>7</v>
      </c>
      <c r="F1" s="179" t="s">
        <v>1</v>
      </c>
      <c r="G1" s="179" t="s">
        <v>653</v>
      </c>
      <c r="H1" s="179" t="s">
        <v>652</v>
      </c>
    </row>
    <row r="2" spans="1:8" s="184" customFormat="1">
      <c r="A2" s="181" t="s">
        <v>715</v>
      </c>
      <c r="B2" s="181">
        <v>-29.178661113492986</v>
      </c>
      <c r="C2" s="182">
        <f t="shared" ref="C2:C22" si="0">(E2*1000000)/D2</f>
        <v>3.528950317845933E-2</v>
      </c>
      <c r="D2" s="190">
        <v>11447370000000</v>
      </c>
      <c r="E2" s="190">
        <v>403972</v>
      </c>
      <c r="F2" s="183" t="s">
        <v>714</v>
      </c>
      <c r="G2" s="183" t="s">
        <v>713</v>
      </c>
      <c r="H2" s="183" t="s">
        <v>713</v>
      </c>
    </row>
    <row r="3" spans="1:8" s="184" customFormat="1">
      <c r="A3" s="181" t="s">
        <v>712</v>
      </c>
      <c r="B3" s="181">
        <v>-26.121794871794872</v>
      </c>
      <c r="C3" s="182">
        <f t="shared" si="0"/>
        <v>7.3060786136580444E-2</v>
      </c>
      <c r="D3" s="190">
        <v>1316616000000</v>
      </c>
      <c r="E3" s="190">
        <v>96193</v>
      </c>
      <c r="F3" s="183" t="s">
        <v>711</v>
      </c>
      <c r="G3" s="183" t="s">
        <v>710</v>
      </c>
      <c r="H3" s="183" t="s">
        <v>709</v>
      </c>
    </row>
    <row r="4" spans="1:8" s="184" customFormat="1">
      <c r="A4" s="181" t="s">
        <v>708</v>
      </c>
      <c r="B4" s="181">
        <v>-20.861769035193362</v>
      </c>
      <c r="C4" s="182">
        <f t="shared" si="0"/>
        <v>5.7981921217682925E-4</v>
      </c>
      <c r="D4" s="190">
        <v>1452176786000</v>
      </c>
      <c r="E4" s="190">
        <v>842</v>
      </c>
      <c r="F4" s="183" t="s">
        <v>707</v>
      </c>
      <c r="G4" s="183" t="s">
        <v>706</v>
      </c>
      <c r="H4" s="183" t="s">
        <v>705</v>
      </c>
    </row>
    <row r="5" spans="1:8" s="184" customFormat="1">
      <c r="A5" s="181" t="s">
        <v>704</v>
      </c>
      <c r="B5" s="181">
        <v>-20.144244501570981</v>
      </c>
      <c r="C5" s="182">
        <f t="shared" si="0"/>
        <v>1.1071492443888045E-3</v>
      </c>
      <c r="D5" s="190">
        <v>1789280000000</v>
      </c>
      <c r="E5" s="190">
        <v>1981</v>
      </c>
      <c r="F5" s="183" t="s">
        <v>703</v>
      </c>
      <c r="G5" s="183" t="s">
        <v>618</v>
      </c>
      <c r="H5" s="183" t="s">
        <v>702</v>
      </c>
    </row>
    <row r="6" spans="1:8" s="184" customFormat="1">
      <c r="A6" s="181" t="s">
        <v>701</v>
      </c>
      <c r="B6" s="181">
        <v>-18.741893644617381</v>
      </c>
      <c r="C6" s="182">
        <f t="shared" si="0"/>
        <v>2.4297098467627128E-2</v>
      </c>
      <c r="D6" s="190">
        <v>5208070427364</v>
      </c>
      <c r="E6" s="190">
        <v>126541</v>
      </c>
      <c r="F6" s="183" t="s">
        <v>700</v>
      </c>
      <c r="G6" s="183" t="s">
        <v>606</v>
      </c>
      <c r="H6" s="183" t="s">
        <v>605</v>
      </c>
    </row>
    <row r="7" spans="1:8" s="184" customFormat="1">
      <c r="A7" s="181" t="s">
        <v>699</v>
      </c>
      <c r="B7" s="181">
        <v>-18.420114122681884</v>
      </c>
      <c r="C7" s="182">
        <f t="shared" si="0"/>
        <v>2.3179078844652614E-2</v>
      </c>
      <c r="D7" s="190">
        <v>6405000000000</v>
      </c>
      <c r="E7" s="190">
        <v>148462</v>
      </c>
      <c r="F7" s="183" t="s">
        <v>698</v>
      </c>
      <c r="G7" s="183" t="s">
        <v>644</v>
      </c>
      <c r="H7" s="183" t="s">
        <v>643</v>
      </c>
    </row>
    <row r="8" spans="1:8" s="184" customFormat="1">
      <c r="A8" s="181" t="s">
        <v>697</v>
      </c>
      <c r="B8" s="181">
        <v>-18.091702872569282</v>
      </c>
      <c r="C8" s="182">
        <f t="shared" si="0"/>
        <v>5.9198338311532255E-2</v>
      </c>
      <c r="D8" s="190">
        <v>5825400000000</v>
      </c>
      <c r="E8" s="190">
        <v>344854</v>
      </c>
      <c r="F8" s="183" t="s">
        <v>696</v>
      </c>
      <c r="G8" s="183" t="s">
        <v>695</v>
      </c>
      <c r="H8" s="183" t="s">
        <v>694</v>
      </c>
    </row>
    <row r="9" spans="1:8" s="184" customFormat="1">
      <c r="A9" s="181" t="s">
        <v>693</v>
      </c>
      <c r="B9" s="181">
        <v>-18.047619047619047</v>
      </c>
      <c r="C9" s="182">
        <f t="shared" si="0"/>
        <v>-4.1246786403223185E-2</v>
      </c>
      <c r="D9" s="190">
        <v>2172217712287</v>
      </c>
      <c r="E9" s="190">
        <v>-89597</v>
      </c>
      <c r="F9" s="183" t="s">
        <v>692</v>
      </c>
      <c r="G9" s="183" t="s">
        <v>681</v>
      </c>
      <c r="H9" s="183" t="s">
        <v>680</v>
      </c>
    </row>
    <row r="10" spans="1:8" s="184" customFormat="1">
      <c r="A10" s="181" t="s">
        <v>691</v>
      </c>
      <c r="B10" s="181">
        <v>-18.023220472919579</v>
      </c>
      <c r="C10" s="182">
        <f t="shared" si="0"/>
        <v>2.0060680211577437E-2</v>
      </c>
      <c r="D10" s="190">
        <v>8091600000000</v>
      </c>
      <c r="E10" s="190">
        <v>162323</v>
      </c>
      <c r="F10" s="183" t="s">
        <v>690</v>
      </c>
      <c r="G10" s="183" t="s">
        <v>606</v>
      </c>
      <c r="H10" s="183" t="s">
        <v>689</v>
      </c>
    </row>
    <row r="11" spans="1:8" s="184" customFormat="1">
      <c r="A11" s="181" t="s">
        <v>688</v>
      </c>
      <c r="B11" s="181">
        <v>-17.616580310880828</v>
      </c>
      <c r="C11" s="182">
        <f t="shared" si="0"/>
        <v>1.4860799858631132E-2</v>
      </c>
      <c r="D11" s="190">
        <v>24899400000000</v>
      </c>
      <c r="E11" s="190">
        <v>370025</v>
      </c>
      <c r="F11" s="183" t="s">
        <v>687</v>
      </c>
      <c r="G11" s="183" t="s">
        <v>592</v>
      </c>
      <c r="H11" s="183" t="s">
        <v>614</v>
      </c>
    </row>
    <row r="12" spans="1:8" s="184" customFormat="1">
      <c r="A12" s="181" t="s">
        <v>686</v>
      </c>
      <c r="B12" s="181">
        <v>-17.173071194518915</v>
      </c>
      <c r="C12" s="182">
        <f t="shared" si="0"/>
        <v>4.3528142420427983E-2</v>
      </c>
      <c r="D12" s="190">
        <v>1390250000000</v>
      </c>
      <c r="E12" s="190">
        <v>60515</v>
      </c>
      <c r="F12" s="183" t="s">
        <v>685</v>
      </c>
      <c r="G12" s="183" t="s">
        <v>677</v>
      </c>
      <c r="H12" s="183" t="s">
        <v>676</v>
      </c>
    </row>
    <row r="13" spans="1:8" s="184" customFormat="1">
      <c r="A13" s="181" t="s">
        <v>684</v>
      </c>
      <c r="B13" s="181">
        <v>-17.085080714655025</v>
      </c>
      <c r="C13" s="182">
        <f t="shared" si="0"/>
        <v>3.6300432199198679E-2</v>
      </c>
      <c r="D13" s="190">
        <v>4185570000000</v>
      </c>
      <c r="E13" s="190">
        <v>151938</v>
      </c>
      <c r="F13" s="183" t="s">
        <v>684</v>
      </c>
      <c r="G13" s="183" t="s">
        <v>592</v>
      </c>
      <c r="H13" s="183" t="s">
        <v>614</v>
      </c>
    </row>
    <row r="14" spans="1:8" s="184" customFormat="1">
      <c r="A14" s="181" t="s">
        <v>683</v>
      </c>
      <c r="B14" s="181">
        <v>-16.664098613251156</v>
      </c>
      <c r="C14" s="182">
        <f t="shared" si="0"/>
        <v>1.5184894148100212E-2</v>
      </c>
      <c r="D14" s="190">
        <v>2163400000000</v>
      </c>
      <c r="E14" s="190">
        <v>32851</v>
      </c>
      <c r="F14" s="183" t="s">
        <v>682</v>
      </c>
      <c r="G14" s="183" t="s">
        <v>681</v>
      </c>
      <c r="H14" s="183" t="s">
        <v>680</v>
      </c>
    </row>
    <row r="15" spans="1:8" s="184" customFormat="1">
      <c r="A15" s="181" t="s">
        <v>679</v>
      </c>
      <c r="B15" s="181">
        <v>-16.590563165905632</v>
      </c>
      <c r="C15" s="182">
        <f t="shared" si="0"/>
        <v>-4.874912426722873E-2</v>
      </c>
      <c r="D15" s="190">
        <v>267204800000</v>
      </c>
      <c r="E15" s="190">
        <v>-13026</v>
      </c>
      <c r="F15" s="183" t="s">
        <v>678</v>
      </c>
      <c r="G15" s="183" t="s">
        <v>677</v>
      </c>
      <c r="H15" s="183" t="s">
        <v>676</v>
      </c>
    </row>
    <row r="16" spans="1:8" s="184" customFormat="1">
      <c r="A16" s="181" t="s">
        <v>675</v>
      </c>
      <c r="B16" s="181">
        <v>-16.483724451173355</v>
      </c>
      <c r="C16" s="182">
        <f t="shared" si="0"/>
        <v>6.164376855138997E-2</v>
      </c>
      <c r="D16" s="190">
        <v>7149060000000</v>
      </c>
      <c r="E16" s="190">
        <v>440695</v>
      </c>
      <c r="F16" s="183" t="s">
        <v>674</v>
      </c>
      <c r="G16" s="183" t="s">
        <v>660</v>
      </c>
      <c r="H16" s="183" t="s">
        <v>659</v>
      </c>
    </row>
    <row r="17" spans="1:8" s="184" customFormat="1">
      <c r="A17" s="181" t="s">
        <v>673</v>
      </c>
      <c r="B17" s="181">
        <v>-15.955555555555556</v>
      </c>
      <c r="C17" s="182">
        <f t="shared" si="0"/>
        <v>5.3438437631674947E-2</v>
      </c>
      <c r="D17" s="190">
        <v>17680850000000</v>
      </c>
      <c r="E17" s="190">
        <v>944837</v>
      </c>
      <c r="F17" s="183" t="s">
        <v>672</v>
      </c>
      <c r="G17" s="183" t="s">
        <v>671</v>
      </c>
      <c r="H17" s="183" t="s">
        <v>670</v>
      </c>
    </row>
    <row r="18" spans="1:8" s="184" customFormat="1">
      <c r="A18" s="181" t="s">
        <v>669</v>
      </c>
      <c r="B18" s="181">
        <v>-15.936616875252321</v>
      </c>
      <c r="C18" s="182">
        <f t="shared" si="0"/>
        <v>5.6271374230535492E-2</v>
      </c>
      <c r="D18" s="190">
        <v>3952293738000</v>
      </c>
      <c r="E18" s="190">
        <v>222401</v>
      </c>
      <c r="F18" s="183" t="s">
        <v>668</v>
      </c>
      <c r="G18" s="183" t="s">
        <v>618</v>
      </c>
      <c r="H18" s="183" t="s">
        <v>667</v>
      </c>
    </row>
    <row r="19" spans="1:8" s="184" customFormat="1">
      <c r="A19" s="181" t="s">
        <v>666</v>
      </c>
      <c r="B19" s="181">
        <v>-15.880035378306665</v>
      </c>
      <c r="C19" s="182">
        <f t="shared" si="0"/>
        <v>3.6719556490154848E-2</v>
      </c>
      <c r="D19" s="190">
        <v>1569300000000</v>
      </c>
      <c r="E19" s="190">
        <v>57624</v>
      </c>
      <c r="F19" s="183" t="s">
        <v>665</v>
      </c>
      <c r="G19" s="183" t="s">
        <v>664</v>
      </c>
      <c r="H19" s="183" t="s">
        <v>663</v>
      </c>
    </row>
    <row r="20" spans="1:8" s="184" customFormat="1">
      <c r="A20" s="181" t="s">
        <v>662</v>
      </c>
      <c r="B20" s="181">
        <v>-15.808622885210115</v>
      </c>
      <c r="C20" s="182">
        <f t="shared" si="0"/>
        <v>5.9005505072920801E-2</v>
      </c>
      <c r="D20" s="190">
        <v>2568540000000</v>
      </c>
      <c r="E20" s="190">
        <v>151558</v>
      </c>
      <c r="F20" s="183" t="s">
        <v>661</v>
      </c>
      <c r="G20" s="183" t="s">
        <v>660</v>
      </c>
      <c r="H20" s="183" t="s">
        <v>659</v>
      </c>
    </row>
    <row r="21" spans="1:8" s="184" customFormat="1">
      <c r="A21" s="181" t="s">
        <v>658</v>
      </c>
      <c r="B21" s="181">
        <v>-15.642939150401837</v>
      </c>
      <c r="C21" s="182">
        <f t="shared" si="0"/>
        <v>0.16138397414086425</v>
      </c>
      <c r="D21" s="190">
        <v>2351200000000</v>
      </c>
      <c r="E21" s="190">
        <v>379446</v>
      </c>
      <c r="F21" s="183" t="s">
        <v>657</v>
      </c>
      <c r="G21" s="183" t="s">
        <v>656</v>
      </c>
      <c r="H21" s="183" t="s">
        <v>655</v>
      </c>
    </row>
    <row r="22" spans="1:8" s="189" customFormat="1">
      <c r="A22" s="188"/>
      <c r="B22" s="185"/>
      <c r="C22" s="186">
        <f t="shared" si="0"/>
        <v>3.5701319742702915E-2</v>
      </c>
      <c r="D22" s="187">
        <f>SUM(D2:D21)</f>
        <v>111884799463651</v>
      </c>
      <c r="E22" s="187">
        <f>SUM(E2:E21)</f>
        <v>3994435</v>
      </c>
      <c r="F22" s="188"/>
      <c r="G22" s="188"/>
      <c r="H22" s="188"/>
    </row>
    <row r="23" spans="1:8" ht="25.5">
      <c r="A23" s="191" t="s">
        <v>155</v>
      </c>
    </row>
    <row r="24" spans="1:8">
      <c r="A24" s="89" t="s">
        <v>400</v>
      </c>
    </row>
    <row r="25" spans="1:8">
      <c r="A25" s="89" t="s">
        <v>401</v>
      </c>
    </row>
    <row r="26" spans="1:8" ht="18">
      <c r="A26" s="90" t="s">
        <v>402</v>
      </c>
    </row>
    <row r="27" spans="1:8" ht="21">
      <c r="A27" s="89" t="s">
        <v>403</v>
      </c>
    </row>
    <row r="28" spans="1:8" ht="21">
      <c r="A28" s="89" t="s">
        <v>404</v>
      </c>
    </row>
    <row r="29" spans="1:8">
      <c r="A29" s="89" t="s">
        <v>405</v>
      </c>
    </row>
    <row r="30" spans="1:8" ht="31.5">
      <c r="A30" s="89" t="s">
        <v>406</v>
      </c>
    </row>
    <row r="31" spans="1:8" ht="21">
      <c r="A31" s="89" t="s">
        <v>770</v>
      </c>
    </row>
    <row r="32" spans="1:8" ht="21">
      <c r="A32" s="89" t="s">
        <v>771</v>
      </c>
    </row>
    <row r="33" spans="1:1" ht="21">
      <c r="A33" s="89" t="s">
        <v>772</v>
      </c>
    </row>
    <row r="34" spans="1:1">
      <c r="A34" s="89" t="s">
        <v>765</v>
      </c>
    </row>
  </sheetData>
  <sortState ref="A2:H22">
    <sortCondition ref="B1"/>
  </sortState>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rightToLeft="1" workbookViewId="0">
      <pane ySplit="1" topLeftCell="A17" activePane="bottomLeft" state="frozen"/>
      <selection pane="bottomLeft" activeCell="A33" sqref="A33"/>
    </sheetView>
  </sheetViews>
  <sheetFormatPr defaultRowHeight="15"/>
  <cols>
    <col min="1" max="1" width="68.7109375" style="172" customWidth="1"/>
    <col min="2" max="2" width="18.7109375" style="172" customWidth="1"/>
    <col min="3" max="3" width="16.42578125" style="172" customWidth="1"/>
    <col min="4" max="4" width="22.28515625" style="86" customWidth="1"/>
    <col min="5" max="5" width="14.42578125" style="86" bestFit="1" customWidth="1"/>
    <col min="6" max="6" width="9" style="170" customWidth="1"/>
    <col min="7" max="7" width="30.28515625" style="170" customWidth="1"/>
    <col min="8" max="8" width="35.85546875" style="170" customWidth="1"/>
    <col min="9" max="16384" width="9.140625" style="168"/>
  </cols>
  <sheetData>
    <row r="1" spans="1:8" s="180" customFormat="1" ht="54.95" customHeight="1">
      <c r="A1" s="192" t="s">
        <v>0</v>
      </c>
      <c r="B1" s="193" t="s">
        <v>750</v>
      </c>
      <c r="C1" s="194" t="s">
        <v>752</v>
      </c>
      <c r="D1" s="127" t="s">
        <v>751</v>
      </c>
      <c r="E1" s="127" t="s">
        <v>7</v>
      </c>
      <c r="F1" s="195" t="s">
        <v>1</v>
      </c>
      <c r="G1" s="195" t="s">
        <v>653</v>
      </c>
      <c r="H1" s="195" t="s">
        <v>652</v>
      </c>
    </row>
    <row r="2" spans="1:8" s="184" customFormat="1">
      <c r="A2" s="196" t="s">
        <v>749</v>
      </c>
      <c r="B2" s="196">
        <v>2579055266198</v>
      </c>
      <c r="C2" s="182">
        <f t="shared" ref="C2:C22" si="0">(E2*1000000)/D2</f>
        <v>5.6231466978350408E-2</v>
      </c>
      <c r="D2" s="190">
        <v>20293459540000</v>
      </c>
      <c r="E2" s="190">
        <v>1141131</v>
      </c>
      <c r="F2" s="197" t="s">
        <v>748</v>
      </c>
      <c r="G2" s="197" t="s">
        <v>747</v>
      </c>
      <c r="H2" s="197" t="s">
        <v>746</v>
      </c>
    </row>
    <row r="3" spans="1:8" s="184" customFormat="1">
      <c r="A3" s="196" t="s">
        <v>79</v>
      </c>
      <c r="B3" s="196">
        <v>2455470877766</v>
      </c>
      <c r="C3" s="182">
        <f t="shared" si="0"/>
        <v>6.1716847028549772E-2</v>
      </c>
      <c r="D3" s="190">
        <v>120792949720056</v>
      </c>
      <c r="E3" s="190">
        <v>7454960</v>
      </c>
      <c r="F3" s="197" t="s">
        <v>80</v>
      </c>
      <c r="G3" s="197" t="s">
        <v>648</v>
      </c>
      <c r="H3" s="197" t="s">
        <v>647</v>
      </c>
    </row>
    <row r="4" spans="1:8" s="184" customFormat="1">
      <c r="A4" s="196" t="s">
        <v>745</v>
      </c>
      <c r="B4" s="196">
        <v>1804049090530</v>
      </c>
      <c r="C4" s="182">
        <f t="shared" si="0"/>
        <v>-0.74826723844099019</v>
      </c>
      <c r="D4" s="190">
        <v>113541300000000</v>
      </c>
      <c r="E4" s="190">
        <v>-84959235</v>
      </c>
      <c r="F4" s="197" t="s">
        <v>744</v>
      </c>
      <c r="G4" s="197" t="s">
        <v>681</v>
      </c>
      <c r="H4" s="197" t="s">
        <v>728</v>
      </c>
    </row>
    <row r="5" spans="1:8" s="184" customFormat="1">
      <c r="A5" s="196" t="s">
        <v>743</v>
      </c>
      <c r="B5" s="196">
        <v>1796890411528</v>
      </c>
      <c r="C5" s="182">
        <f t="shared" si="0"/>
        <v>-0.70983089226609186</v>
      </c>
      <c r="D5" s="190">
        <v>78651150025000</v>
      </c>
      <c r="E5" s="190">
        <v>-55829016</v>
      </c>
      <c r="F5" s="197" t="s">
        <v>742</v>
      </c>
      <c r="G5" s="197" t="s">
        <v>681</v>
      </c>
      <c r="H5" s="197" t="s">
        <v>728</v>
      </c>
    </row>
    <row r="6" spans="1:8" s="184" customFormat="1">
      <c r="A6" s="196" t="s">
        <v>101</v>
      </c>
      <c r="B6" s="196">
        <v>1665974451606</v>
      </c>
      <c r="C6" s="182">
        <f t="shared" si="0"/>
        <v>0.20399154713456535</v>
      </c>
      <c r="D6" s="190">
        <v>599560000000000</v>
      </c>
      <c r="E6" s="190">
        <v>122305172</v>
      </c>
      <c r="F6" s="197" t="s">
        <v>102</v>
      </c>
      <c r="G6" s="197" t="s">
        <v>648</v>
      </c>
      <c r="H6" s="197" t="s">
        <v>647</v>
      </c>
    </row>
    <row r="7" spans="1:8" s="184" customFormat="1">
      <c r="A7" s="196" t="s">
        <v>741</v>
      </c>
      <c r="B7" s="196">
        <v>1432335258278</v>
      </c>
      <c r="C7" s="182">
        <f t="shared" si="0"/>
        <v>0.13743763807285547</v>
      </c>
      <c r="D7" s="190">
        <v>255300000000000</v>
      </c>
      <c r="E7" s="190">
        <v>35087829</v>
      </c>
      <c r="F7" s="197" t="s">
        <v>740</v>
      </c>
      <c r="G7" s="197" t="s">
        <v>724</v>
      </c>
      <c r="H7" s="197" t="s">
        <v>739</v>
      </c>
    </row>
    <row r="8" spans="1:8" s="184" customFormat="1">
      <c r="A8" s="196" t="s">
        <v>71</v>
      </c>
      <c r="B8" s="196">
        <v>1351578076619</v>
      </c>
      <c r="C8" s="182">
        <f t="shared" si="0"/>
        <v>0.19969160695911567</v>
      </c>
      <c r="D8" s="190">
        <v>105933000000000</v>
      </c>
      <c r="E8" s="190">
        <v>21153931</v>
      </c>
      <c r="F8" s="197" t="s">
        <v>72</v>
      </c>
      <c r="G8" s="197" t="s">
        <v>618</v>
      </c>
      <c r="H8" s="197" t="s">
        <v>617</v>
      </c>
    </row>
    <row r="9" spans="1:8" s="184" customFormat="1">
      <c r="A9" s="196" t="s">
        <v>92</v>
      </c>
      <c r="B9" s="196">
        <v>1301134131650</v>
      </c>
      <c r="C9" s="182">
        <f t="shared" si="0"/>
        <v>5.6500939398013539E-2</v>
      </c>
      <c r="D9" s="190">
        <v>62403387228000</v>
      </c>
      <c r="E9" s="190">
        <v>3525850</v>
      </c>
      <c r="F9" s="197" t="s">
        <v>93</v>
      </c>
      <c r="G9" s="197" t="s">
        <v>618</v>
      </c>
      <c r="H9" s="197" t="s">
        <v>617</v>
      </c>
    </row>
    <row r="10" spans="1:8" s="184" customFormat="1">
      <c r="A10" s="196" t="s">
        <v>738</v>
      </c>
      <c r="B10" s="196">
        <v>1269015559427</v>
      </c>
      <c r="C10" s="182">
        <f t="shared" si="0"/>
        <v>9.4180986418870627E-2</v>
      </c>
      <c r="D10" s="190">
        <v>20985000000000</v>
      </c>
      <c r="E10" s="190">
        <v>1976388</v>
      </c>
      <c r="F10" s="197" t="s">
        <v>737</v>
      </c>
      <c r="G10" s="197" t="s">
        <v>596</v>
      </c>
      <c r="H10" s="197" t="s">
        <v>595</v>
      </c>
    </row>
    <row r="11" spans="1:8" s="184" customFormat="1">
      <c r="A11" s="196" t="s">
        <v>736</v>
      </c>
      <c r="B11" s="196">
        <v>1254599320488</v>
      </c>
      <c r="C11" s="182">
        <f t="shared" si="0"/>
        <v>6.6451784538736338E-3</v>
      </c>
      <c r="D11" s="190">
        <v>60411620664000</v>
      </c>
      <c r="E11" s="190">
        <v>401446</v>
      </c>
      <c r="F11" s="197" t="s">
        <v>735</v>
      </c>
      <c r="G11" s="197" t="s">
        <v>671</v>
      </c>
      <c r="H11" s="197" t="s">
        <v>670</v>
      </c>
    </row>
    <row r="12" spans="1:8" s="184" customFormat="1">
      <c r="A12" s="196" t="s">
        <v>604</v>
      </c>
      <c r="B12" s="196">
        <v>1187798999244</v>
      </c>
      <c r="C12" s="182">
        <f t="shared" si="0"/>
        <v>4.2977971946034615E-2</v>
      </c>
      <c r="D12" s="190">
        <v>17922600000000</v>
      </c>
      <c r="E12" s="190">
        <v>770277</v>
      </c>
      <c r="F12" s="197" t="s">
        <v>603</v>
      </c>
      <c r="G12" s="197" t="s">
        <v>592</v>
      </c>
      <c r="H12" s="197" t="s">
        <v>591</v>
      </c>
    </row>
    <row r="13" spans="1:8" s="184" customFormat="1">
      <c r="A13" s="196" t="s">
        <v>734</v>
      </c>
      <c r="B13" s="196">
        <v>1115326902201</v>
      </c>
      <c r="C13" s="182">
        <f t="shared" si="0"/>
        <v>0.14066423685675655</v>
      </c>
      <c r="D13" s="190">
        <v>251460000000000</v>
      </c>
      <c r="E13" s="190">
        <v>35371429</v>
      </c>
      <c r="F13" s="197" t="s">
        <v>733</v>
      </c>
      <c r="G13" s="197" t="s">
        <v>724</v>
      </c>
      <c r="H13" s="197" t="s">
        <v>723</v>
      </c>
    </row>
    <row r="14" spans="1:8" s="184" customFormat="1">
      <c r="A14" s="196" t="s">
        <v>732</v>
      </c>
      <c r="B14" s="196">
        <v>1103120603504</v>
      </c>
      <c r="C14" s="182">
        <f t="shared" si="0"/>
        <v>0.17752844675673407</v>
      </c>
      <c r="D14" s="190">
        <v>286008000000000</v>
      </c>
      <c r="E14" s="190">
        <v>50774556</v>
      </c>
      <c r="F14" s="197" t="s">
        <v>731</v>
      </c>
      <c r="G14" s="197" t="s">
        <v>724</v>
      </c>
      <c r="H14" s="197" t="s">
        <v>723</v>
      </c>
    </row>
    <row r="15" spans="1:8" s="184" customFormat="1">
      <c r="A15" s="196" t="s">
        <v>730</v>
      </c>
      <c r="B15" s="196">
        <v>1075689244789</v>
      </c>
      <c r="C15" s="182">
        <f t="shared" si="0"/>
        <v>-0.59854702697998685</v>
      </c>
      <c r="D15" s="190">
        <v>32739922039000</v>
      </c>
      <c r="E15" s="190">
        <v>-19596383</v>
      </c>
      <c r="F15" s="197" t="s">
        <v>729</v>
      </c>
      <c r="G15" s="197" t="s">
        <v>681</v>
      </c>
      <c r="H15" s="197" t="s">
        <v>728</v>
      </c>
    </row>
    <row r="16" spans="1:8" s="184" customFormat="1">
      <c r="A16" s="196" t="s">
        <v>727</v>
      </c>
      <c r="B16" s="196">
        <v>1022230457747</v>
      </c>
      <c r="C16" s="182">
        <f t="shared" si="0"/>
        <v>9.0040455244430134E-2</v>
      </c>
      <c r="D16" s="190">
        <v>223704000000000</v>
      </c>
      <c r="E16" s="190">
        <v>20142410</v>
      </c>
      <c r="F16" s="197" t="s">
        <v>726</v>
      </c>
      <c r="G16" s="197" t="s">
        <v>725</v>
      </c>
      <c r="H16" s="197" t="s">
        <v>725</v>
      </c>
    </row>
    <row r="17" spans="1:8" s="184" customFormat="1">
      <c r="A17" s="196" t="s">
        <v>122</v>
      </c>
      <c r="B17" s="196">
        <v>1013816062110</v>
      </c>
      <c r="C17" s="182">
        <f t="shared" si="0"/>
        <v>0.17941661255411256</v>
      </c>
      <c r="D17" s="190">
        <v>55440000000000</v>
      </c>
      <c r="E17" s="190">
        <v>9946857</v>
      </c>
      <c r="F17" s="197" t="s">
        <v>123</v>
      </c>
      <c r="G17" s="197" t="s">
        <v>724</v>
      </c>
      <c r="H17" s="197" t="s">
        <v>723</v>
      </c>
    </row>
    <row r="18" spans="1:8" s="184" customFormat="1">
      <c r="A18" s="196" t="s">
        <v>722</v>
      </c>
      <c r="B18" s="196">
        <v>940610766158</v>
      </c>
      <c r="C18" s="182">
        <f t="shared" si="0"/>
        <v>1.8794550070854982E-2</v>
      </c>
      <c r="D18" s="190">
        <v>33872000000000</v>
      </c>
      <c r="E18" s="190">
        <v>636609</v>
      </c>
      <c r="F18" s="197" t="s">
        <v>721</v>
      </c>
      <c r="G18" s="197" t="s">
        <v>720</v>
      </c>
      <c r="H18" s="197" t="s">
        <v>719</v>
      </c>
    </row>
    <row r="19" spans="1:8" s="184" customFormat="1">
      <c r="A19" s="196" t="s">
        <v>99</v>
      </c>
      <c r="B19" s="196">
        <v>905486338997</v>
      </c>
      <c r="C19" s="182">
        <f t="shared" si="0"/>
        <v>9.383980529509961E-2</v>
      </c>
      <c r="D19" s="190">
        <v>64097000000000</v>
      </c>
      <c r="E19" s="190">
        <v>6014850</v>
      </c>
      <c r="F19" s="197" t="s">
        <v>100</v>
      </c>
      <c r="G19" s="197" t="s">
        <v>648</v>
      </c>
      <c r="H19" s="197" t="s">
        <v>647</v>
      </c>
    </row>
    <row r="20" spans="1:8" s="184" customFormat="1">
      <c r="A20" s="196" t="s">
        <v>651</v>
      </c>
      <c r="B20" s="196">
        <v>884906350396</v>
      </c>
      <c r="C20" s="182">
        <f t="shared" si="0"/>
        <v>3.850937078749402E-3</v>
      </c>
      <c r="D20" s="190">
        <v>2299700000000</v>
      </c>
      <c r="E20" s="190">
        <v>8856</v>
      </c>
      <c r="F20" s="197" t="s">
        <v>650</v>
      </c>
      <c r="G20" s="197" t="s">
        <v>606</v>
      </c>
      <c r="H20" s="197" t="s">
        <v>649</v>
      </c>
    </row>
    <row r="21" spans="1:8" s="184" customFormat="1">
      <c r="A21" s="196" t="s">
        <v>718</v>
      </c>
      <c r="B21" s="196">
        <v>882698096443</v>
      </c>
      <c r="C21" s="182">
        <f t="shared" si="0"/>
        <v>2.5945239636529286E-2</v>
      </c>
      <c r="D21" s="190">
        <v>6673440000000</v>
      </c>
      <c r="E21" s="190">
        <v>173144</v>
      </c>
      <c r="F21" s="197" t="s">
        <v>717</v>
      </c>
      <c r="G21" s="197" t="s">
        <v>592</v>
      </c>
      <c r="H21" s="197" t="s">
        <v>614</v>
      </c>
    </row>
    <row r="22" spans="1:8" s="189" customFormat="1">
      <c r="A22" s="198"/>
      <c r="B22" s="198">
        <f>SUM(B2:B21)</f>
        <v>27041786265679</v>
      </c>
      <c r="C22" s="186">
        <f t="shared" si="0"/>
        <v>6.4881972242894353E-2</v>
      </c>
      <c r="D22" s="187">
        <f>SUM(D2:D21)</f>
        <v>2412088529216056</v>
      </c>
      <c r="E22" s="187">
        <f>SUM(E2:E21)</f>
        <v>156501061</v>
      </c>
      <c r="F22" s="199"/>
      <c r="G22" s="199"/>
      <c r="H22" s="199"/>
    </row>
    <row r="23" spans="1:8" ht="25.5">
      <c r="A23" s="174" t="s">
        <v>155</v>
      </c>
    </row>
    <row r="24" spans="1:8">
      <c r="A24" s="89" t="s">
        <v>400</v>
      </c>
    </row>
    <row r="25" spans="1:8">
      <c r="A25" s="89" t="s">
        <v>401</v>
      </c>
    </row>
    <row r="26" spans="1:8" ht="18">
      <c r="A26" s="90" t="s">
        <v>402</v>
      </c>
    </row>
    <row r="27" spans="1:8">
      <c r="A27" s="89" t="s">
        <v>403</v>
      </c>
    </row>
    <row r="28" spans="1:8">
      <c r="A28" s="89" t="s">
        <v>404</v>
      </c>
    </row>
    <row r="29" spans="1:8">
      <c r="A29" s="89" t="s">
        <v>405</v>
      </c>
    </row>
    <row r="30" spans="1:8" ht="31.5">
      <c r="A30" s="89" t="s">
        <v>406</v>
      </c>
    </row>
    <row r="31" spans="1:8" ht="21">
      <c r="A31" s="89" t="s">
        <v>774</v>
      </c>
    </row>
    <row r="32" spans="1:8" ht="21">
      <c r="A32" s="89" t="s">
        <v>775</v>
      </c>
    </row>
    <row r="33" spans="1:1" ht="21">
      <c r="A33" s="89" t="s">
        <v>773</v>
      </c>
    </row>
    <row r="34" spans="1:1">
      <c r="A34" s="89" t="s">
        <v>765</v>
      </c>
    </row>
  </sheetData>
  <sortState ref="A2:H22">
    <sortCondition descending="1" ref="B1"/>
  </sortState>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rightToLeft="1" workbookViewId="0">
      <selection activeCell="A9" sqref="A9"/>
    </sheetView>
  </sheetViews>
  <sheetFormatPr defaultRowHeight="15" customHeight="1"/>
  <cols>
    <col min="1" max="1" width="187.140625" style="58" customWidth="1"/>
    <col min="2" max="16384" width="9.140625" style="58"/>
  </cols>
  <sheetData>
    <row r="1" spans="1:1" ht="35.1" customHeight="1">
      <c r="A1" s="57" t="s">
        <v>315</v>
      </c>
    </row>
    <row r="2" spans="1:1" ht="20.100000000000001" customHeight="1">
      <c r="A2" s="59" t="s">
        <v>316</v>
      </c>
    </row>
    <row r="3" spans="1:1" ht="20.100000000000001" customHeight="1">
      <c r="A3" s="59" t="s">
        <v>317</v>
      </c>
    </row>
    <row r="4" spans="1:1" ht="20.100000000000001" customHeight="1">
      <c r="A4" s="60" t="s">
        <v>318</v>
      </c>
    </row>
    <row r="5" spans="1:1" ht="20.100000000000001" customHeight="1">
      <c r="A5" s="60" t="s">
        <v>319</v>
      </c>
    </row>
    <row r="6" spans="1:1" ht="20.100000000000001" customHeight="1">
      <c r="A6" s="60" t="s">
        <v>320</v>
      </c>
    </row>
    <row r="7" spans="1:1" ht="24.95" customHeight="1">
      <c r="A7" s="60" t="s">
        <v>321</v>
      </c>
    </row>
    <row r="8" spans="1:1" ht="24.95" customHeight="1">
      <c r="A8" s="60" t="s">
        <v>322</v>
      </c>
    </row>
    <row r="9" spans="1:1" ht="24.95" customHeight="1">
      <c r="A9" s="60" t="s">
        <v>323</v>
      </c>
    </row>
    <row r="10" spans="1:1" ht="24.95" customHeight="1">
      <c r="A10" s="60" t="s">
        <v>324</v>
      </c>
    </row>
    <row r="11" spans="1:1" ht="24.95" customHeight="1">
      <c r="A11" s="60" t="s">
        <v>325</v>
      </c>
    </row>
    <row r="12" spans="1:1" ht="24.95" customHeight="1">
      <c r="A12" s="60" t="s">
        <v>326</v>
      </c>
    </row>
    <row r="13" spans="1:1" ht="24.95" customHeight="1">
      <c r="A13" s="60" t="s">
        <v>327</v>
      </c>
    </row>
    <row r="14" spans="1:1" ht="24.95" customHeight="1">
      <c r="A14" s="60" t="s">
        <v>328</v>
      </c>
    </row>
    <row r="15" spans="1:1" ht="24.95" customHeight="1">
      <c r="A15" s="60" t="s">
        <v>329</v>
      </c>
    </row>
    <row r="16" spans="1:1" ht="24.95" customHeight="1">
      <c r="A16" s="61" t="s">
        <v>330</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8"/>
  <sheetViews>
    <sheetView rightToLeft="1" workbookViewId="0">
      <selection activeCell="A6" sqref="A6"/>
    </sheetView>
  </sheetViews>
  <sheetFormatPr defaultRowHeight="15" customHeight="1"/>
  <cols>
    <col min="1" max="1" width="185.5703125" style="63" customWidth="1"/>
    <col min="2" max="2" width="63.7109375" style="63" customWidth="1"/>
    <col min="3" max="16384" width="9.140625" style="63"/>
  </cols>
  <sheetData>
    <row r="1" spans="1:1" ht="35.1" customHeight="1">
      <c r="A1" s="62" t="s">
        <v>331</v>
      </c>
    </row>
    <row r="2" spans="1:1" ht="24.95" customHeight="1">
      <c r="A2" s="64" t="s">
        <v>332</v>
      </c>
    </row>
    <row r="3" spans="1:1" ht="24.95" customHeight="1">
      <c r="A3" s="64" t="s">
        <v>333</v>
      </c>
    </row>
    <row r="4" spans="1:1" ht="24.95" customHeight="1">
      <c r="A4" s="64" t="s">
        <v>753</v>
      </c>
    </row>
    <row r="5" spans="1:1" ht="24.95" customHeight="1">
      <c r="A5" s="64" t="s">
        <v>754</v>
      </c>
    </row>
    <row r="6" spans="1:1" ht="24.95" customHeight="1">
      <c r="A6" s="64" t="s">
        <v>755</v>
      </c>
    </row>
    <row r="7" spans="1:1" ht="24.95" customHeight="1">
      <c r="A7" s="64" t="s">
        <v>334</v>
      </c>
    </row>
    <row r="8" spans="1:1" ht="24.95" customHeight="1">
      <c r="A8" s="64" t="s">
        <v>335</v>
      </c>
    </row>
    <row r="9" spans="1:1" ht="24.95" customHeight="1">
      <c r="A9" s="65" t="s">
        <v>336</v>
      </c>
    </row>
    <row r="10" spans="1:1" ht="24.95" customHeight="1">
      <c r="A10" s="65" t="s">
        <v>337</v>
      </c>
    </row>
    <row r="11" spans="1:1" ht="24.95" customHeight="1">
      <c r="A11" s="66" t="s">
        <v>338</v>
      </c>
    </row>
    <row r="12" spans="1:1" ht="24.95" customHeight="1">
      <c r="A12" s="66" t="s">
        <v>339</v>
      </c>
    </row>
    <row r="13" spans="1:1" ht="24.95" customHeight="1">
      <c r="A13" s="67" t="s">
        <v>340</v>
      </c>
    </row>
    <row r="14" spans="1:1" ht="45" customHeight="1">
      <c r="A14" s="68" t="s">
        <v>341</v>
      </c>
    </row>
    <row r="15" spans="1:1" ht="15" customHeight="1">
      <c r="A15" s="69" t="s">
        <v>8</v>
      </c>
    </row>
    <row r="16" spans="1:1" ht="15" customHeight="1">
      <c r="A16" s="69" t="s">
        <v>9</v>
      </c>
    </row>
    <row r="17" spans="1:1" ht="15" customHeight="1">
      <c r="A17" s="69" t="s">
        <v>10</v>
      </c>
    </row>
    <row r="18" spans="1:1" ht="15" customHeight="1">
      <c r="A18" s="69" t="s">
        <v>11</v>
      </c>
    </row>
    <row r="19" spans="1:1" ht="15" customHeight="1">
      <c r="A19" s="69" t="s">
        <v>12</v>
      </c>
    </row>
    <row r="20" spans="1:1" ht="15" customHeight="1">
      <c r="A20" s="69" t="s">
        <v>13</v>
      </c>
    </row>
    <row r="21" spans="1:1" ht="15" customHeight="1">
      <c r="A21" s="69" t="s">
        <v>14</v>
      </c>
    </row>
    <row r="22" spans="1:1" ht="15" customHeight="1">
      <c r="A22" s="69" t="s">
        <v>15</v>
      </c>
    </row>
    <row r="23" spans="1:1" ht="45" customHeight="1">
      <c r="A23" s="70" t="s">
        <v>342</v>
      </c>
    </row>
    <row r="24" spans="1:1" ht="15" customHeight="1">
      <c r="A24" s="71" t="s">
        <v>19</v>
      </c>
    </row>
    <row r="25" spans="1:1" ht="15" customHeight="1">
      <c r="A25" s="71" t="s">
        <v>20</v>
      </c>
    </row>
    <row r="26" spans="1:1" ht="15" customHeight="1">
      <c r="A26" s="71" t="s">
        <v>21</v>
      </c>
    </row>
    <row r="27" spans="1:1" ht="15" customHeight="1">
      <c r="A27" s="71" t="s">
        <v>22</v>
      </c>
    </row>
    <row r="28" spans="1:1" ht="15" customHeight="1">
      <c r="A28" s="71" t="s">
        <v>23</v>
      </c>
    </row>
    <row r="29" spans="1:1" ht="15" customHeight="1">
      <c r="A29" s="71" t="s">
        <v>24</v>
      </c>
    </row>
    <row r="30" spans="1:1" ht="15" customHeight="1">
      <c r="A30" s="71" t="s">
        <v>25</v>
      </c>
    </row>
    <row r="31" spans="1:1" ht="15" customHeight="1">
      <c r="A31" s="71" t="s">
        <v>26</v>
      </c>
    </row>
    <row r="32" spans="1:1" ht="15" customHeight="1">
      <c r="A32" s="71" t="s">
        <v>27</v>
      </c>
    </row>
    <row r="33" spans="1:1" ht="45" customHeight="1">
      <c r="A33" s="64" t="s">
        <v>343</v>
      </c>
    </row>
    <row r="34" spans="1:1" ht="35.1" customHeight="1">
      <c r="A34" s="72" t="s">
        <v>344</v>
      </c>
    </row>
    <row r="35" spans="1:1" ht="24.95" customHeight="1">
      <c r="A35" s="64" t="s">
        <v>345</v>
      </c>
    </row>
    <row r="36" spans="1:1" ht="24.95" customHeight="1">
      <c r="A36" s="64" t="s">
        <v>346</v>
      </c>
    </row>
    <row r="37" spans="1:1" ht="15" customHeight="1">
      <c r="A37" s="73" t="s">
        <v>347</v>
      </c>
    </row>
    <row r="38" spans="1:1" ht="15" customHeight="1">
      <c r="A38" s="74" t="s">
        <v>348</v>
      </c>
    </row>
    <row r="39" spans="1:1" ht="15" customHeight="1">
      <c r="A39" s="74" t="s">
        <v>349</v>
      </c>
    </row>
    <row r="40" spans="1:1" ht="15" customHeight="1">
      <c r="A40" s="73" t="s">
        <v>109</v>
      </c>
    </row>
    <row r="41" spans="1:1" ht="15" customHeight="1">
      <c r="A41" s="73" t="s">
        <v>47</v>
      </c>
    </row>
    <row r="42" spans="1:1" ht="15" customHeight="1">
      <c r="A42" s="73" t="s">
        <v>85</v>
      </c>
    </row>
    <row r="43" spans="1:1" ht="15" customHeight="1">
      <c r="A43" s="73" t="s">
        <v>30</v>
      </c>
    </row>
    <row r="44" spans="1:1" ht="15" customHeight="1">
      <c r="A44" s="73" t="s">
        <v>116</v>
      </c>
    </row>
    <row r="45" spans="1:1" ht="15" customHeight="1">
      <c r="A45" s="73" t="s">
        <v>83</v>
      </c>
    </row>
    <row r="46" spans="1:1" ht="15" customHeight="1">
      <c r="A46" s="73" t="s">
        <v>55</v>
      </c>
    </row>
    <row r="47" spans="1:1" ht="15" customHeight="1">
      <c r="A47" s="73" t="s">
        <v>81</v>
      </c>
    </row>
    <row r="48" spans="1:1" ht="15" customHeight="1">
      <c r="A48" s="73"/>
    </row>
    <row r="49" spans="1:1" ht="15" customHeight="1">
      <c r="A49" s="73"/>
    </row>
    <row r="50" spans="1:1" ht="15" customHeight="1">
      <c r="A50" s="73"/>
    </row>
    <row r="51" spans="1:1" ht="15" customHeight="1">
      <c r="A51" s="73"/>
    </row>
    <row r="52" spans="1:1" ht="15" customHeight="1">
      <c r="A52" s="73"/>
    </row>
    <row r="53" spans="1:1" ht="15" customHeight="1">
      <c r="A53" s="73"/>
    </row>
    <row r="54" spans="1:1" ht="15" customHeight="1">
      <c r="A54" s="73"/>
    </row>
    <row r="55" spans="1:1" ht="15" customHeight="1">
      <c r="A55" s="73"/>
    </row>
    <row r="56" spans="1:1" ht="15" customHeight="1">
      <c r="A56" s="73"/>
    </row>
    <row r="57" spans="1:1" ht="15" customHeight="1">
      <c r="A57" s="73"/>
    </row>
    <row r="58" spans="1:1" ht="15" customHeight="1">
      <c r="A58" s="73"/>
    </row>
    <row r="59" spans="1:1" ht="15" customHeight="1">
      <c r="A59" s="73"/>
    </row>
    <row r="60" spans="1:1" ht="15" customHeight="1">
      <c r="A60" s="73"/>
    </row>
    <row r="61" spans="1:1" ht="15" customHeight="1">
      <c r="A61" s="73"/>
    </row>
    <row r="62" spans="1:1" ht="15" customHeight="1">
      <c r="A62" s="73"/>
    </row>
    <row r="63" spans="1:1" ht="15" customHeight="1">
      <c r="A63" s="73"/>
    </row>
    <row r="64" spans="1:1" ht="15" customHeight="1">
      <c r="A64" s="73"/>
    </row>
    <row r="65" spans="1:1" ht="15" customHeight="1">
      <c r="A65" s="73"/>
    </row>
    <row r="66" spans="1:1" ht="15" customHeight="1">
      <c r="A66" s="73"/>
    </row>
    <row r="67" spans="1:1" ht="15" customHeight="1">
      <c r="A67" s="73"/>
    </row>
    <row r="68" spans="1:1" ht="15" customHeight="1">
      <c r="A68" s="73"/>
    </row>
    <row r="69" spans="1:1" ht="15" customHeight="1">
      <c r="A69" s="73"/>
    </row>
    <row r="70" spans="1:1" ht="15" customHeight="1">
      <c r="A70" s="73"/>
    </row>
    <row r="71" spans="1:1" ht="15" customHeight="1">
      <c r="A71" s="73"/>
    </row>
    <row r="72" spans="1:1" ht="15" customHeight="1">
      <c r="A72" s="73"/>
    </row>
    <row r="73" spans="1:1" ht="15" customHeight="1">
      <c r="A73" s="73"/>
    </row>
    <row r="74" spans="1:1" ht="15" customHeight="1">
      <c r="A74" s="73"/>
    </row>
    <row r="75" spans="1:1" ht="15" customHeight="1">
      <c r="A75" s="73"/>
    </row>
    <row r="76" spans="1:1" ht="15" customHeight="1">
      <c r="A76" s="73"/>
    </row>
    <row r="77" spans="1:1" ht="15" customHeight="1">
      <c r="A77" s="73"/>
    </row>
    <row r="78" spans="1:1" ht="15" customHeight="1">
      <c r="A78" s="73"/>
    </row>
    <row r="79" spans="1:1" ht="15" customHeight="1">
      <c r="A79" s="73"/>
    </row>
    <row r="80" spans="1:1" ht="15" customHeight="1">
      <c r="A80" s="73"/>
    </row>
    <row r="81" spans="1:1" ht="15" customHeight="1">
      <c r="A81" s="73"/>
    </row>
    <row r="82" spans="1:1" ht="15" customHeight="1">
      <c r="A82" s="73"/>
    </row>
    <row r="83" spans="1:1" ht="15" customHeight="1">
      <c r="A83" s="73"/>
    </row>
    <row r="84" spans="1:1" ht="15" customHeight="1">
      <c r="A84" s="73"/>
    </row>
    <row r="85" spans="1:1" ht="15" customHeight="1">
      <c r="A85" s="73"/>
    </row>
    <row r="86" spans="1:1" ht="15" customHeight="1">
      <c r="A86" s="73"/>
    </row>
    <row r="87" spans="1:1" ht="15" customHeight="1">
      <c r="A87" s="73"/>
    </row>
    <row r="88" spans="1:1" ht="15" customHeight="1">
      <c r="A88" s="73"/>
    </row>
    <row r="89" spans="1:1" ht="15" customHeight="1">
      <c r="A89" s="73"/>
    </row>
    <row r="90" spans="1:1" ht="15" customHeight="1">
      <c r="A90" s="73"/>
    </row>
    <row r="91" spans="1:1" ht="15" customHeight="1">
      <c r="A91" s="73"/>
    </row>
    <row r="92" spans="1:1" ht="15" customHeight="1">
      <c r="A92" s="73"/>
    </row>
    <row r="93" spans="1:1" ht="15" customHeight="1">
      <c r="A93" s="73"/>
    </row>
    <row r="94" spans="1:1" ht="15" customHeight="1">
      <c r="A94" s="73"/>
    </row>
    <row r="95" spans="1:1" ht="15" customHeight="1">
      <c r="A95" s="73"/>
    </row>
    <row r="96" spans="1:1" ht="15" customHeight="1">
      <c r="A96" s="73"/>
    </row>
    <row r="97" spans="1:1" ht="15" customHeight="1">
      <c r="A97" s="73"/>
    </row>
    <row r="98" spans="1:1" ht="15" customHeight="1">
      <c r="A98" s="73"/>
    </row>
    <row r="99" spans="1:1" ht="15" customHeight="1">
      <c r="A99" s="73"/>
    </row>
    <row r="100" spans="1:1" ht="15" customHeight="1">
      <c r="A100" s="73"/>
    </row>
    <row r="101" spans="1:1" ht="15" customHeight="1">
      <c r="A101" s="73"/>
    </row>
    <row r="102" spans="1:1" ht="15" customHeight="1">
      <c r="A102" s="73"/>
    </row>
    <row r="103" spans="1:1" ht="15" customHeight="1">
      <c r="A103" s="73"/>
    </row>
    <row r="104" spans="1:1" ht="15" customHeight="1">
      <c r="A104" s="73"/>
    </row>
    <row r="105" spans="1:1" ht="15" customHeight="1">
      <c r="A105" s="73"/>
    </row>
    <row r="106" spans="1:1" ht="15" customHeight="1">
      <c r="A106" s="73"/>
    </row>
    <row r="107" spans="1:1" ht="15" customHeight="1">
      <c r="A107" s="73"/>
    </row>
    <row r="108" spans="1:1" ht="15" customHeight="1">
      <c r="A108" s="73"/>
    </row>
    <row r="109" spans="1:1" ht="15" customHeight="1">
      <c r="A109" s="73"/>
    </row>
    <row r="110" spans="1:1" ht="15" customHeight="1">
      <c r="A110" s="73"/>
    </row>
    <row r="111" spans="1:1" ht="15" customHeight="1">
      <c r="A111" s="73"/>
    </row>
    <row r="112" spans="1:1" ht="15" customHeight="1">
      <c r="A112" s="73"/>
    </row>
    <row r="113" spans="1:1" ht="15" customHeight="1">
      <c r="A113" s="73"/>
    </row>
    <row r="114" spans="1:1" ht="15" customHeight="1">
      <c r="A114" s="73"/>
    </row>
    <row r="115" spans="1:1" ht="15" customHeight="1">
      <c r="A115" s="73"/>
    </row>
    <row r="116" spans="1:1" ht="15" customHeight="1">
      <c r="A116" s="73"/>
    </row>
    <row r="117" spans="1:1" ht="15" customHeight="1">
      <c r="A117" s="73"/>
    </row>
    <row r="118" spans="1:1" ht="15" customHeight="1">
      <c r="A118" s="7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rightToLeft="1" topLeftCell="A4" workbookViewId="0"/>
  </sheetViews>
  <sheetFormatPr defaultRowHeight="15" customHeight="1"/>
  <cols>
    <col min="1" max="1" width="186.7109375" style="63" customWidth="1"/>
    <col min="2" max="16384" width="9.140625" style="63"/>
  </cols>
  <sheetData>
    <row r="1" spans="1:1" ht="35.1" customHeight="1">
      <c r="A1" s="238" t="s">
        <v>350</v>
      </c>
    </row>
    <row r="2" spans="1:1" ht="24.95" customHeight="1">
      <c r="A2" s="64" t="s">
        <v>351</v>
      </c>
    </row>
    <row r="3" spans="1:1" ht="24.95" customHeight="1">
      <c r="A3" s="64" t="s">
        <v>352</v>
      </c>
    </row>
    <row r="4" spans="1:1" ht="24.95" customHeight="1">
      <c r="A4" s="64" t="s">
        <v>353</v>
      </c>
    </row>
    <row r="5" spans="1:1" ht="24.95" customHeight="1">
      <c r="A5" s="64" t="s">
        <v>354</v>
      </c>
    </row>
    <row r="6" spans="1:1" ht="24.95" customHeight="1">
      <c r="A6" s="64" t="s">
        <v>355</v>
      </c>
    </row>
    <row r="7" spans="1:1" ht="24.95" customHeight="1">
      <c r="A7" s="64" t="s">
        <v>356</v>
      </c>
    </row>
    <row r="8" spans="1:1" ht="24.95" customHeight="1">
      <c r="A8" s="64" t="s">
        <v>357</v>
      </c>
    </row>
    <row r="9" spans="1:1" ht="24.95" customHeight="1">
      <c r="A9" s="64" t="s">
        <v>358</v>
      </c>
    </row>
    <row r="10" spans="1:1" ht="24.95" customHeight="1">
      <c r="A10" s="64" t="s">
        <v>359</v>
      </c>
    </row>
    <row r="11" spans="1:1" ht="24.95" customHeight="1">
      <c r="A11" s="75" t="s">
        <v>360</v>
      </c>
    </row>
    <row r="12" spans="1:1" ht="24.95" customHeight="1">
      <c r="A12" s="76" t="s">
        <v>361</v>
      </c>
    </row>
    <row r="13" spans="1:1" ht="24.95" customHeight="1">
      <c r="A13" s="77" t="s">
        <v>362</v>
      </c>
    </row>
    <row r="14" spans="1:1" ht="24.95" customHeight="1">
      <c r="A14" s="76" t="s">
        <v>363</v>
      </c>
    </row>
    <row r="15" spans="1:1" ht="24.95" customHeight="1">
      <c r="A15" s="76" t="s">
        <v>364</v>
      </c>
    </row>
    <row r="16" spans="1:1" ht="24.95" customHeight="1">
      <c r="A16" s="76" t="s">
        <v>365</v>
      </c>
    </row>
    <row r="17" spans="1:1" ht="24.95" customHeight="1">
      <c r="A17" s="76" t="s">
        <v>366</v>
      </c>
    </row>
    <row r="18" spans="1:1" ht="24.95" customHeight="1">
      <c r="A18" s="78" t="s">
        <v>367</v>
      </c>
    </row>
    <row r="19" spans="1:1" ht="45" customHeight="1">
      <c r="A19" s="64" t="s">
        <v>368</v>
      </c>
    </row>
    <row r="20" spans="1:1" ht="15" customHeight="1">
      <c r="A20" s="64" t="s">
        <v>369</v>
      </c>
    </row>
    <row r="21" spans="1:1" ht="15" customHeight="1">
      <c r="A21" s="64" t="s">
        <v>370</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5"/>
  <sheetViews>
    <sheetView rightToLeft="1" workbookViewId="0">
      <selection activeCell="A7" sqref="A7"/>
    </sheetView>
  </sheetViews>
  <sheetFormatPr defaultRowHeight="15" customHeight="1"/>
  <cols>
    <col min="1" max="1" width="157.85546875" style="80" customWidth="1"/>
    <col min="2" max="16384" width="9.140625" style="80"/>
  </cols>
  <sheetData>
    <row r="1" spans="1:1" ht="45" customHeight="1">
      <c r="A1" s="79" t="s">
        <v>776</v>
      </c>
    </row>
    <row r="2" spans="1:1" ht="20.100000000000001" customHeight="1">
      <c r="A2" s="236" t="s">
        <v>1988</v>
      </c>
    </row>
    <row r="3" spans="1:1" ht="20.100000000000001" customHeight="1">
      <c r="A3" s="236" t="s">
        <v>1989</v>
      </c>
    </row>
    <row r="4" spans="1:1" ht="20.100000000000001" customHeight="1">
      <c r="A4" s="236" t="s">
        <v>1987</v>
      </c>
    </row>
    <row r="5" spans="1:1" ht="20.100000000000001" customHeight="1">
      <c r="A5" s="236" t="s">
        <v>1986</v>
      </c>
    </row>
    <row r="6" spans="1:1" ht="20.100000000000001" customHeight="1">
      <c r="A6" s="236" t="s">
        <v>2028</v>
      </c>
    </row>
    <row r="7" spans="1:1" ht="20.100000000000001" customHeight="1">
      <c r="A7" s="236" t="s">
        <v>2027</v>
      </c>
    </row>
    <row r="8" spans="1:1" ht="20.100000000000001" customHeight="1">
      <c r="A8" s="236" t="s">
        <v>1984</v>
      </c>
    </row>
    <row r="9" spans="1:1" ht="20.100000000000001" customHeight="1">
      <c r="A9" s="236" t="s">
        <v>1985</v>
      </c>
    </row>
    <row r="10" spans="1:1" ht="45" customHeight="1">
      <c r="A10" s="79" t="s">
        <v>371</v>
      </c>
    </row>
    <row r="11" spans="1:1" ht="15" customHeight="1">
      <c r="A11" s="81" t="s">
        <v>372</v>
      </c>
    </row>
    <row r="12" spans="1:1" ht="15" customHeight="1">
      <c r="A12" s="81" t="s">
        <v>373</v>
      </c>
    </row>
    <row r="13" spans="1:1" ht="15" customHeight="1">
      <c r="A13" s="81" t="s">
        <v>374</v>
      </c>
    </row>
    <row r="14" spans="1:1" ht="15" customHeight="1">
      <c r="A14" s="81" t="s">
        <v>375</v>
      </c>
    </row>
    <row r="15" spans="1:1" ht="15" customHeight="1">
      <c r="A15" s="81" t="s">
        <v>376</v>
      </c>
    </row>
    <row r="16" spans="1:1" ht="15" customHeight="1">
      <c r="A16" s="82" t="s">
        <v>377</v>
      </c>
    </row>
    <row r="17" spans="1:1" ht="15" customHeight="1">
      <c r="A17" s="81" t="s">
        <v>378</v>
      </c>
    </row>
    <row r="18" spans="1:1" ht="15" customHeight="1">
      <c r="A18" s="81" t="s">
        <v>379</v>
      </c>
    </row>
    <row r="19" spans="1:1" ht="15" customHeight="1">
      <c r="A19" s="81" t="s">
        <v>380</v>
      </c>
    </row>
    <row r="20" spans="1:1" ht="15" customHeight="1">
      <c r="A20" s="81" t="s">
        <v>381</v>
      </c>
    </row>
    <row r="21" spans="1:1" ht="15" customHeight="1">
      <c r="A21" s="81" t="s">
        <v>382</v>
      </c>
    </row>
    <row r="22" spans="1:1" ht="15" customHeight="1">
      <c r="A22" s="81" t="s">
        <v>383</v>
      </c>
    </row>
    <row r="23" spans="1:1" ht="30">
      <c r="A23" s="81" t="s">
        <v>384</v>
      </c>
    </row>
    <row r="24" spans="1:1" ht="24.95" customHeight="1">
      <c r="A24" s="81" t="s">
        <v>385</v>
      </c>
    </row>
    <row r="25" spans="1:1" ht="24.95" customHeight="1">
      <c r="A25" s="81" t="s">
        <v>386</v>
      </c>
    </row>
    <row r="26" spans="1:1" ht="24.95" customHeight="1">
      <c r="A26" s="81" t="s">
        <v>387</v>
      </c>
    </row>
    <row r="27" spans="1:1" ht="45" customHeight="1">
      <c r="A27" s="79" t="s">
        <v>388</v>
      </c>
    </row>
    <row r="28" spans="1:1" ht="15" customHeight="1">
      <c r="A28" s="83" t="s">
        <v>389</v>
      </c>
    </row>
    <row r="29" spans="1:1" ht="15" customHeight="1">
      <c r="A29" s="84" t="s">
        <v>390</v>
      </c>
    </row>
    <row r="30" spans="1:1" ht="15" customHeight="1">
      <c r="A30" s="84" t="s">
        <v>391</v>
      </c>
    </row>
    <row r="31" spans="1:1" ht="15" customHeight="1">
      <c r="A31" s="84" t="s">
        <v>392</v>
      </c>
    </row>
    <row r="32" spans="1:1" ht="15" customHeight="1">
      <c r="A32" s="83" t="s">
        <v>393</v>
      </c>
    </row>
    <row r="33" spans="1:9" ht="15" customHeight="1">
      <c r="A33" s="84" t="s">
        <v>394</v>
      </c>
    </row>
    <row r="34" spans="1:9" ht="15" customHeight="1">
      <c r="A34" s="84" t="s">
        <v>395</v>
      </c>
    </row>
    <row r="35" spans="1:9" ht="15" customHeight="1">
      <c r="A35" s="83" t="s">
        <v>396</v>
      </c>
    </row>
    <row r="36" spans="1:9" ht="15" customHeight="1">
      <c r="A36" s="84" t="s">
        <v>397</v>
      </c>
    </row>
    <row r="37" spans="1:9" ht="15" customHeight="1">
      <c r="A37" s="84" t="s">
        <v>398</v>
      </c>
    </row>
    <row r="38" spans="1:9" ht="45" customHeight="1">
      <c r="A38" s="79" t="s">
        <v>399</v>
      </c>
    </row>
    <row r="39" spans="1:9" s="88" customFormat="1" ht="24.95" customHeight="1">
      <c r="A39" s="85" t="s">
        <v>155</v>
      </c>
      <c r="B39" s="86"/>
      <c r="C39" s="87"/>
      <c r="D39" s="87"/>
      <c r="E39" s="86"/>
      <c r="F39" s="86"/>
      <c r="G39" s="87"/>
      <c r="H39" s="87"/>
      <c r="I39" s="87"/>
    </row>
    <row r="40" spans="1:9" s="88" customFormat="1" ht="15" customHeight="1">
      <c r="A40" s="89" t="s">
        <v>400</v>
      </c>
      <c r="B40" s="86"/>
      <c r="C40" s="87"/>
      <c r="D40" s="87"/>
      <c r="E40" s="86"/>
      <c r="F40" s="86"/>
      <c r="G40" s="87"/>
      <c r="H40" s="87"/>
      <c r="I40" s="87"/>
    </row>
    <row r="41" spans="1:9" s="88" customFormat="1" ht="15" customHeight="1">
      <c r="A41" s="89" t="s">
        <v>401</v>
      </c>
      <c r="B41" s="86"/>
      <c r="C41" s="87"/>
      <c r="D41" s="87"/>
      <c r="E41" s="86"/>
      <c r="F41" s="86"/>
      <c r="G41" s="87"/>
      <c r="H41" s="87"/>
      <c r="I41" s="87"/>
    </row>
    <row r="42" spans="1:9" s="88" customFormat="1" ht="20.100000000000001" customHeight="1">
      <c r="A42" s="90" t="s">
        <v>402</v>
      </c>
      <c r="B42" s="86"/>
      <c r="C42" s="87"/>
      <c r="D42" s="87"/>
      <c r="E42" s="86"/>
      <c r="F42" s="86"/>
      <c r="G42" s="87"/>
      <c r="H42" s="87"/>
      <c r="I42" s="87"/>
    </row>
    <row r="43" spans="1:9" s="88" customFormat="1" ht="15" customHeight="1">
      <c r="A43" s="89" t="s">
        <v>403</v>
      </c>
      <c r="B43" s="86"/>
      <c r="C43" s="87"/>
      <c r="D43" s="87"/>
      <c r="E43" s="86"/>
      <c r="F43" s="86"/>
      <c r="G43" s="87"/>
      <c r="H43" s="87"/>
      <c r="I43" s="87"/>
    </row>
    <row r="44" spans="1:9" s="88" customFormat="1" ht="15" customHeight="1">
      <c r="A44" s="89" t="s">
        <v>404</v>
      </c>
      <c r="B44" s="86"/>
      <c r="C44" s="87"/>
      <c r="D44" s="87"/>
      <c r="E44" s="86"/>
      <c r="F44" s="86"/>
      <c r="G44" s="87"/>
      <c r="H44" s="87"/>
      <c r="I44" s="87"/>
    </row>
    <row r="45" spans="1:9" s="88" customFormat="1" ht="15" customHeight="1">
      <c r="A45" s="89" t="s">
        <v>405</v>
      </c>
      <c r="B45" s="86"/>
      <c r="C45" s="87"/>
      <c r="D45" s="87"/>
      <c r="E45" s="86"/>
      <c r="F45" s="86"/>
      <c r="G45" s="87"/>
      <c r="H45" s="87"/>
      <c r="I45" s="87"/>
    </row>
    <row r="46" spans="1:9" s="88" customFormat="1" ht="15" customHeight="1">
      <c r="A46" s="89" t="s">
        <v>406</v>
      </c>
      <c r="B46" s="86"/>
      <c r="C46" s="87"/>
      <c r="D46" s="87"/>
      <c r="E46" s="86"/>
      <c r="F46" s="86"/>
      <c r="G46" s="87"/>
      <c r="H46" s="87"/>
      <c r="I46" s="87"/>
    </row>
    <row r="47" spans="1:9" ht="24.95" customHeight="1">
      <c r="A47" s="91" t="s">
        <v>407</v>
      </c>
    </row>
    <row r="48" spans="1:9" ht="15" customHeight="1">
      <c r="A48" s="92" t="s">
        <v>408</v>
      </c>
    </row>
    <row r="49" spans="1:9" ht="15" customHeight="1">
      <c r="A49" s="92" t="s">
        <v>409</v>
      </c>
    </row>
    <row r="50" spans="1:9" ht="15" customHeight="1">
      <c r="A50" s="92" t="s">
        <v>410</v>
      </c>
    </row>
    <row r="51" spans="1:9" ht="15" customHeight="1">
      <c r="A51" s="92" t="s">
        <v>411</v>
      </c>
    </row>
    <row r="52" spans="1:9" ht="15" customHeight="1">
      <c r="A52" s="92" t="s">
        <v>412</v>
      </c>
    </row>
    <row r="53" spans="1:9" ht="15" customHeight="1">
      <c r="A53" s="92" t="s">
        <v>413</v>
      </c>
    </row>
    <row r="54" spans="1:9" ht="15" customHeight="1">
      <c r="A54" s="92" t="s">
        <v>414</v>
      </c>
    </row>
    <row r="55" spans="1:9" ht="15" customHeight="1">
      <c r="A55" s="92" t="s">
        <v>415</v>
      </c>
    </row>
    <row r="56" spans="1:9" ht="15" customHeight="1">
      <c r="A56" s="92" t="s">
        <v>416</v>
      </c>
    </row>
    <row r="57" spans="1:9" ht="15" customHeight="1">
      <c r="A57" s="92" t="s">
        <v>417</v>
      </c>
    </row>
    <row r="58" spans="1:9" ht="45" customHeight="1">
      <c r="A58" s="79" t="s">
        <v>418</v>
      </c>
    </row>
    <row r="59" spans="1:9" s="88" customFormat="1" ht="35.1" customHeight="1">
      <c r="A59" s="85" t="s">
        <v>155</v>
      </c>
      <c r="B59" s="86"/>
      <c r="C59" s="87"/>
      <c r="D59" s="87"/>
      <c r="E59" s="86"/>
      <c r="F59" s="86"/>
      <c r="G59" s="87"/>
      <c r="H59" s="87"/>
      <c r="I59" s="87"/>
    </row>
    <row r="60" spans="1:9" s="88" customFormat="1" ht="15" customHeight="1">
      <c r="A60" s="89" t="s">
        <v>400</v>
      </c>
      <c r="B60" s="86"/>
      <c r="C60" s="87"/>
      <c r="D60" s="87"/>
      <c r="E60" s="86"/>
      <c r="F60" s="86"/>
      <c r="G60" s="87"/>
      <c r="H60" s="87"/>
      <c r="I60" s="87"/>
    </row>
    <row r="61" spans="1:9" s="88" customFormat="1" ht="15" customHeight="1">
      <c r="A61" s="89" t="s">
        <v>401</v>
      </c>
      <c r="B61" s="86"/>
      <c r="C61" s="87"/>
      <c r="D61" s="87"/>
      <c r="E61" s="86"/>
      <c r="F61" s="86"/>
      <c r="G61" s="87"/>
      <c r="H61" s="87"/>
      <c r="I61" s="87"/>
    </row>
    <row r="62" spans="1:9" s="88" customFormat="1" ht="24.95" customHeight="1">
      <c r="A62" s="90" t="s">
        <v>402</v>
      </c>
      <c r="B62" s="86"/>
      <c r="C62" s="87"/>
      <c r="D62" s="87"/>
      <c r="E62" s="86"/>
      <c r="F62" s="86"/>
      <c r="G62" s="87"/>
      <c r="H62" s="87"/>
      <c r="I62" s="87"/>
    </row>
    <row r="63" spans="1:9" s="88" customFormat="1" ht="15" customHeight="1">
      <c r="A63" s="89" t="s">
        <v>403</v>
      </c>
      <c r="B63" s="86"/>
      <c r="C63" s="87"/>
      <c r="D63" s="87"/>
      <c r="E63" s="86"/>
      <c r="F63" s="86"/>
      <c r="G63" s="87"/>
      <c r="H63" s="87"/>
      <c r="I63" s="87"/>
    </row>
    <row r="64" spans="1:9" s="88" customFormat="1" ht="15" customHeight="1">
      <c r="A64" s="89" t="s">
        <v>404</v>
      </c>
      <c r="B64" s="86"/>
      <c r="C64" s="87"/>
      <c r="D64" s="87"/>
      <c r="E64" s="86"/>
      <c r="F64" s="86"/>
      <c r="G64" s="87"/>
      <c r="H64" s="87"/>
      <c r="I64" s="87"/>
    </row>
    <row r="65" spans="1:9" s="88" customFormat="1" ht="20.100000000000001" customHeight="1">
      <c r="A65" s="89" t="s">
        <v>405</v>
      </c>
      <c r="B65" s="86"/>
      <c r="C65" s="87"/>
      <c r="D65" s="87"/>
      <c r="E65" s="86"/>
      <c r="F65" s="86"/>
      <c r="G65" s="87"/>
      <c r="H65" s="87"/>
      <c r="I65" s="87"/>
    </row>
    <row r="66" spans="1:9" s="88" customFormat="1" ht="15" customHeight="1">
      <c r="A66" s="89" t="s">
        <v>406</v>
      </c>
      <c r="B66" s="86"/>
      <c r="C66" s="87"/>
      <c r="D66" s="87"/>
      <c r="E66" s="86"/>
      <c r="F66" s="86"/>
      <c r="G66" s="87"/>
      <c r="H66" s="87"/>
      <c r="I66" s="87"/>
    </row>
    <row r="67" spans="1:9" s="88" customFormat="1" ht="24.95" customHeight="1">
      <c r="A67" s="89" t="s">
        <v>419</v>
      </c>
      <c r="B67" s="86"/>
      <c r="C67" s="87"/>
      <c r="D67" s="87"/>
      <c r="E67" s="86"/>
      <c r="F67" s="86"/>
      <c r="G67" s="87"/>
      <c r="H67" s="87"/>
      <c r="I67" s="87"/>
    </row>
    <row r="68" spans="1:9" s="88" customFormat="1" ht="24.95" customHeight="1">
      <c r="A68" s="89" t="s">
        <v>420</v>
      </c>
      <c r="B68" s="86"/>
      <c r="C68" s="87"/>
      <c r="D68" s="87"/>
      <c r="E68" s="86"/>
      <c r="F68" s="86"/>
      <c r="G68" s="87"/>
      <c r="H68" s="87"/>
      <c r="I68" s="87"/>
    </row>
    <row r="69" spans="1:9" s="88" customFormat="1" ht="24.95" customHeight="1">
      <c r="A69" s="89" t="s">
        <v>421</v>
      </c>
      <c r="B69" s="86"/>
      <c r="C69" s="87"/>
      <c r="D69" s="87"/>
      <c r="E69" s="86"/>
      <c r="F69" s="86"/>
      <c r="G69" s="87"/>
      <c r="H69" s="87"/>
      <c r="I69" s="87"/>
    </row>
    <row r="70" spans="1:9" s="88" customFormat="1" ht="24.95" customHeight="1">
      <c r="A70" s="89" t="s">
        <v>422</v>
      </c>
      <c r="B70" s="86"/>
      <c r="C70" s="87"/>
      <c r="D70" s="87"/>
      <c r="E70" s="86"/>
      <c r="F70" s="86"/>
      <c r="G70" s="87"/>
      <c r="H70" s="87"/>
      <c r="I70" s="87"/>
    </row>
    <row r="71" spans="1:9" s="88" customFormat="1" ht="24.95" customHeight="1">
      <c r="A71" s="89" t="s">
        <v>423</v>
      </c>
      <c r="B71" s="86"/>
      <c r="C71" s="87"/>
      <c r="D71" s="87"/>
      <c r="E71" s="86"/>
      <c r="F71" s="86"/>
      <c r="G71" s="87"/>
      <c r="H71" s="87"/>
      <c r="I71" s="87"/>
    </row>
    <row r="72" spans="1:9" s="88" customFormat="1" ht="24.95" customHeight="1">
      <c r="A72" s="89" t="s">
        <v>424</v>
      </c>
      <c r="B72" s="86"/>
      <c r="C72" s="87"/>
      <c r="D72" s="87"/>
      <c r="E72" s="86"/>
      <c r="F72" s="86"/>
      <c r="G72" s="87"/>
      <c r="H72" s="87"/>
      <c r="I72" s="87"/>
    </row>
    <row r="73" spans="1:9" s="88" customFormat="1" ht="24.95" customHeight="1">
      <c r="A73" s="89" t="s">
        <v>425</v>
      </c>
      <c r="B73" s="86"/>
      <c r="C73" s="87"/>
      <c r="D73" s="87"/>
      <c r="E73" s="86"/>
      <c r="F73" s="86"/>
      <c r="G73" s="87"/>
      <c r="H73" s="87"/>
      <c r="I73" s="87"/>
    </row>
    <row r="74" spans="1:9" s="88" customFormat="1" ht="24.95" customHeight="1">
      <c r="A74" s="89" t="s">
        <v>426</v>
      </c>
      <c r="B74" s="86"/>
      <c r="C74" s="87"/>
      <c r="D74" s="87"/>
      <c r="E74" s="86"/>
      <c r="F74" s="86"/>
      <c r="G74" s="87"/>
      <c r="H74" s="87"/>
      <c r="I74" s="87"/>
    </row>
    <row r="75" spans="1:9" s="88" customFormat="1" ht="24.95" customHeight="1">
      <c r="A75" s="89" t="s">
        <v>427</v>
      </c>
      <c r="B75" s="86"/>
      <c r="C75" s="87"/>
      <c r="D75" s="87"/>
      <c r="E75" s="86"/>
      <c r="F75" s="86"/>
      <c r="G75" s="87"/>
      <c r="H75" s="87"/>
      <c r="I75" s="87"/>
    </row>
    <row r="76" spans="1:9" s="88" customFormat="1" ht="24.95" customHeight="1">
      <c r="A76" s="89" t="s">
        <v>428</v>
      </c>
      <c r="B76" s="86"/>
      <c r="C76" s="87"/>
      <c r="D76" s="87"/>
      <c r="E76" s="86"/>
      <c r="F76" s="86"/>
      <c r="G76" s="87"/>
      <c r="H76" s="87"/>
      <c r="I76" s="87"/>
    </row>
    <row r="77" spans="1:9" ht="35.1" customHeight="1">
      <c r="A77" s="79" t="s">
        <v>429</v>
      </c>
    </row>
    <row r="78" spans="1:9" ht="18" customHeight="1">
      <c r="A78" s="93" t="s">
        <v>430</v>
      </c>
    </row>
    <row r="79" spans="1:9" ht="18" customHeight="1">
      <c r="A79" s="93" t="s">
        <v>431</v>
      </c>
    </row>
    <row r="80" spans="1:9" ht="18" customHeight="1">
      <c r="A80" s="93" t="s">
        <v>432</v>
      </c>
    </row>
    <row r="81" spans="1:1" ht="18" customHeight="1">
      <c r="A81" s="93" t="s">
        <v>433</v>
      </c>
    </row>
    <row r="82" spans="1:1" ht="18" customHeight="1">
      <c r="A82" s="93" t="s">
        <v>434</v>
      </c>
    </row>
    <row r="83" spans="1:1" ht="18" customHeight="1">
      <c r="A83" s="93" t="s">
        <v>435</v>
      </c>
    </row>
    <row r="84" spans="1:1" ht="18" customHeight="1">
      <c r="A84" s="93" t="s">
        <v>436</v>
      </c>
    </row>
    <row r="85" spans="1:1" ht="18" customHeight="1">
      <c r="A85" s="93" t="s">
        <v>437</v>
      </c>
    </row>
    <row r="86" spans="1:1" ht="18" customHeight="1">
      <c r="A86" s="93" t="s">
        <v>438</v>
      </c>
    </row>
    <row r="87" spans="1:1" ht="35.1" customHeight="1">
      <c r="A87" s="94" t="s">
        <v>439</v>
      </c>
    </row>
    <row r="88" spans="1:1" ht="20.100000000000001" customHeight="1">
      <c r="A88" s="95" t="s">
        <v>440</v>
      </c>
    </row>
    <row r="89" spans="1:1" ht="20.100000000000001" customHeight="1">
      <c r="A89" s="95" t="s">
        <v>441</v>
      </c>
    </row>
    <row r="90" spans="1:1" ht="20.100000000000001" customHeight="1">
      <c r="A90" s="95" t="s">
        <v>442</v>
      </c>
    </row>
    <row r="91" spans="1:1" ht="20.100000000000001" customHeight="1">
      <c r="A91" s="95" t="s">
        <v>443</v>
      </c>
    </row>
    <row r="92" spans="1:1" ht="20.100000000000001" customHeight="1">
      <c r="A92" s="95" t="s">
        <v>444</v>
      </c>
    </row>
    <row r="93" spans="1:1" ht="20.100000000000001" customHeight="1">
      <c r="A93" s="95" t="s">
        <v>445</v>
      </c>
    </row>
    <row r="94" spans="1:1" ht="24.95" customHeight="1">
      <c r="A94" s="96" t="s">
        <v>446</v>
      </c>
    </row>
    <row r="95" spans="1:1" ht="24.95" customHeight="1">
      <c r="A95" s="96" t="s">
        <v>447</v>
      </c>
    </row>
    <row r="96" spans="1:1" ht="35.1" customHeight="1">
      <c r="A96" s="97" t="s">
        <v>448</v>
      </c>
    </row>
    <row r="97" spans="1:1" ht="35.1" customHeight="1">
      <c r="A97" s="98" t="s">
        <v>449</v>
      </c>
    </row>
    <row r="98" spans="1:1" ht="35.1" customHeight="1">
      <c r="A98" s="98" t="s">
        <v>450</v>
      </c>
    </row>
    <row r="99" spans="1:1" ht="24.95" customHeight="1">
      <c r="A99" s="99" t="s">
        <v>451</v>
      </c>
    </row>
    <row r="100" spans="1:1" ht="24.95" customHeight="1">
      <c r="A100" s="100" t="s">
        <v>452</v>
      </c>
    </row>
    <row r="101" spans="1:1" ht="24.95" customHeight="1">
      <c r="A101" s="101" t="s">
        <v>453</v>
      </c>
    </row>
    <row r="102" spans="1:1" ht="24.95" customHeight="1">
      <c r="A102" s="101" t="s">
        <v>454</v>
      </c>
    </row>
    <row r="103" spans="1:1" ht="24.95" customHeight="1">
      <c r="A103" s="101" t="s">
        <v>455</v>
      </c>
    </row>
    <row r="104" spans="1:1" ht="24.95" customHeight="1">
      <c r="A104" s="102" t="s">
        <v>456</v>
      </c>
    </row>
    <row r="105" spans="1:1" ht="24.95" customHeight="1">
      <c r="A105" s="101" t="s">
        <v>457</v>
      </c>
    </row>
    <row r="106" spans="1:1" ht="24.95" customHeight="1">
      <c r="A106" s="101" t="s">
        <v>458</v>
      </c>
    </row>
    <row r="107" spans="1:1" ht="24.95" customHeight="1">
      <c r="A107" s="101" t="s">
        <v>459</v>
      </c>
    </row>
    <row r="108" spans="1:1" ht="24.95" customHeight="1">
      <c r="A108" s="100" t="s">
        <v>460</v>
      </c>
    </row>
    <row r="109" spans="1:1" ht="24.95" customHeight="1">
      <c r="A109" s="95" t="s">
        <v>461</v>
      </c>
    </row>
    <row r="110" spans="1:1" ht="24.95" customHeight="1">
      <c r="A110" s="103" t="s">
        <v>462</v>
      </c>
    </row>
    <row r="111" spans="1:1" ht="35.1" customHeight="1">
      <c r="A111" s="97" t="s">
        <v>463</v>
      </c>
    </row>
    <row r="112" spans="1:1" ht="24.95" customHeight="1">
      <c r="A112" s="104" t="s">
        <v>464</v>
      </c>
    </row>
    <row r="113" spans="1:1" ht="24.95" customHeight="1">
      <c r="A113" s="104" t="s">
        <v>465</v>
      </c>
    </row>
    <row r="114" spans="1:1" ht="24.95" customHeight="1">
      <c r="A114" s="104" t="s">
        <v>466</v>
      </c>
    </row>
    <row r="115" spans="1:1" ht="24.95" customHeight="1">
      <c r="A115" s="104" t="s">
        <v>467</v>
      </c>
    </row>
    <row r="116" spans="1:1" ht="24.95" customHeight="1">
      <c r="A116" s="104" t="s">
        <v>468</v>
      </c>
    </row>
    <row r="117" spans="1:1" ht="24.95" customHeight="1">
      <c r="A117" s="104" t="s">
        <v>469</v>
      </c>
    </row>
    <row r="118" spans="1:1" ht="24.95" customHeight="1">
      <c r="A118" s="105" t="s">
        <v>470</v>
      </c>
    </row>
    <row r="119" spans="1:1" ht="24.95" customHeight="1">
      <c r="A119" s="104" t="s">
        <v>471</v>
      </c>
    </row>
    <row r="120" spans="1:1" ht="24.95" customHeight="1">
      <c r="A120" s="106" t="s">
        <v>472</v>
      </c>
    </row>
    <row r="121" spans="1:1" ht="24.95" customHeight="1">
      <c r="A121" s="107" t="s">
        <v>473</v>
      </c>
    </row>
    <row r="122" spans="1:1" ht="24.95" customHeight="1">
      <c r="A122" s="107" t="s">
        <v>474</v>
      </c>
    </row>
    <row r="123" spans="1:1" ht="24.95" customHeight="1">
      <c r="A123" s="107" t="s">
        <v>475</v>
      </c>
    </row>
    <row r="124" spans="1:1" ht="24.95" customHeight="1">
      <c r="A124" s="107" t="s">
        <v>476</v>
      </c>
    </row>
    <row r="125" spans="1:1" ht="24.95" customHeight="1">
      <c r="A125" s="108" t="s">
        <v>477</v>
      </c>
    </row>
    <row r="126" spans="1:1" ht="24.95" customHeight="1">
      <c r="A126" s="104" t="s">
        <v>478</v>
      </c>
    </row>
    <row r="127" spans="1:1" ht="35.1" customHeight="1">
      <c r="A127" s="109" t="s">
        <v>479</v>
      </c>
    </row>
    <row r="128" spans="1:1" ht="24.95" customHeight="1">
      <c r="A128" s="104" t="s">
        <v>480</v>
      </c>
    </row>
    <row r="129" spans="1:1" ht="24.95" customHeight="1">
      <c r="A129" s="104" t="s">
        <v>481</v>
      </c>
    </row>
    <row r="130" spans="1:1" ht="24.95" customHeight="1">
      <c r="A130" s="104" t="s">
        <v>482</v>
      </c>
    </row>
    <row r="131" spans="1:1" ht="24.95" customHeight="1">
      <c r="A131" s="109" t="s">
        <v>483</v>
      </c>
    </row>
    <row r="132" spans="1:1" ht="24.95" customHeight="1">
      <c r="A132" s="104" t="s">
        <v>484</v>
      </c>
    </row>
    <row r="133" spans="1:1" ht="24.95" customHeight="1">
      <c r="A133" s="104" t="s">
        <v>485</v>
      </c>
    </row>
    <row r="134" spans="1:1" ht="24.95" customHeight="1">
      <c r="A134" s="104" t="s">
        <v>486</v>
      </c>
    </row>
    <row r="135" spans="1:1" ht="24.95" customHeight="1">
      <c r="A135" s="104" t="s">
        <v>487</v>
      </c>
    </row>
    <row r="136" spans="1:1" ht="24.95" customHeight="1">
      <c r="A136" s="104" t="s">
        <v>488</v>
      </c>
    </row>
    <row r="137" spans="1:1" ht="24.95" customHeight="1">
      <c r="A137" s="104" t="s">
        <v>489</v>
      </c>
    </row>
    <row r="138" spans="1:1" ht="24.95" customHeight="1">
      <c r="A138" s="104" t="s">
        <v>490</v>
      </c>
    </row>
    <row r="139" spans="1:1" ht="24.95" customHeight="1">
      <c r="A139" s="107" t="s">
        <v>491</v>
      </c>
    </row>
    <row r="140" spans="1:1" ht="24.95" customHeight="1">
      <c r="A140" s="110" t="s">
        <v>492</v>
      </c>
    </row>
    <row r="141" spans="1:1" ht="24.95" customHeight="1">
      <c r="A141" s="111" t="s">
        <v>493</v>
      </c>
    </row>
    <row r="142" spans="1:1" ht="24.95" customHeight="1">
      <c r="A142" s="107" t="s">
        <v>494</v>
      </c>
    </row>
    <row r="143" spans="1:1" ht="24.95" customHeight="1">
      <c r="A143" s="107" t="s">
        <v>495</v>
      </c>
    </row>
    <row r="144" spans="1:1" ht="24.95" customHeight="1">
      <c r="A144" s="107" t="s">
        <v>496</v>
      </c>
    </row>
    <row r="145" spans="1:1" ht="24.95" customHeight="1">
      <c r="A145" s="107" t="s">
        <v>497</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533"/>
  <sheetViews>
    <sheetView rightToLeft="1" workbookViewId="0">
      <pane xSplit="1" ySplit="1" topLeftCell="B2" activePane="bottomRight" state="frozen"/>
      <selection pane="topRight" activeCell="B1" sqref="B1"/>
      <selection pane="bottomLeft" activeCell="A2" sqref="A2"/>
      <selection pane="bottomRight" activeCell="G10" sqref="G10"/>
    </sheetView>
  </sheetViews>
  <sheetFormatPr defaultRowHeight="15" customHeight="1"/>
  <cols>
    <col min="1" max="1" width="24.85546875" style="149" customWidth="1"/>
    <col min="2" max="2" width="6.28515625" style="145" customWidth="1"/>
    <col min="3" max="3" width="15.5703125" style="145" customWidth="1"/>
    <col min="4" max="5" width="13.42578125" style="145" customWidth="1"/>
    <col min="6" max="6" width="13.7109375" style="146" customWidth="1"/>
    <col min="7" max="7" width="16" style="146" customWidth="1"/>
    <col min="8" max="8" width="13" style="147" customWidth="1"/>
    <col min="9" max="9" width="10.42578125" style="147" customWidth="1"/>
    <col min="10" max="10" width="9.85546875" style="147" customWidth="1"/>
    <col min="11" max="11" width="9.5703125" style="147" customWidth="1"/>
    <col min="12" max="12" width="11.28515625" style="147" customWidth="1"/>
    <col min="13" max="13" width="12.42578125" style="147" customWidth="1"/>
    <col min="14" max="14" width="13.7109375" style="147" customWidth="1"/>
    <col min="15" max="15" width="14.140625" style="147" customWidth="1"/>
    <col min="16" max="16" width="11.42578125" style="147" customWidth="1"/>
    <col min="17" max="17" width="13.140625" style="147" customWidth="1"/>
    <col min="18" max="18" width="11" style="147" customWidth="1"/>
    <col min="19" max="19" width="11" style="148" customWidth="1"/>
    <col min="20" max="20" width="13.7109375" style="146" customWidth="1"/>
    <col min="21" max="21" width="16" style="146" customWidth="1"/>
    <col min="22" max="22" width="13" style="129" customWidth="1"/>
    <col min="23" max="23" width="11.140625" style="129" customWidth="1"/>
    <col min="24" max="25" width="10.7109375" style="129" customWidth="1"/>
    <col min="26" max="26" width="11.28515625" style="130" customWidth="1"/>
    <col min="27" max="27" width="12.28515625" style="148" customWidth="1"/>
    <col min="28" max="28" width="14.140625" style="148" customWidth="1"/>
    <col min="29" max="29" width="12.28515625" style="148" customWidth="1"/>
    <col min="30" max="30" width="12" style="148" customWidth="1"/>
    <col min="31" max="31" width="13.140625" style="148" customWidth="1"/>
  </cols>
  <sheetData>
    <row r="1" spans="1:31" ht="54.95" customHeight="1">
      <c r="A1" s="112" t="s">
        <v>498</v>
      </c>
      <c r="B1" s="113" t="s">
        <v>3</v>
      </c>
      <c r="C1" s="114" t="s">
        <v>499</v>
      </c>
      <c r="D1" s="115" t="s">
        <v>500</v>
      </c>
      <c r="E1" s="115" t="s">
        <v>501</v>
      </c>
      <c r="F1" s="116" t="s">
        <v>502</v>
      </c>
      <c r="G1" s="116" t="s">
        <v>503</v>
      </c>
      <c r="H1" s="117" t="s">
        <v>504</v>
      </c>
      <c r="I1" s="117" t="s">
        <v>505</v>
      </c>
      <c r="J1" s="117" t="s">
        <v>506</v>
      </c>
      <c r="K1" s="117" t="s">
        <v>507</v>
      </c>
      <c r="L1" s="118" t="s">
        <v>508</v>
      </c>
      <c r="M1" s="69" t="s">
        <v>509</v>
      </c>
      <c r="N1" s="69" t="s">
        <v>510</v>
      </c>
      <c r="O1" s="69" t="s">
        <v>511</v>
      </c>
      <c r="P1" s="69" t="s">
        <v>512</v>
      </c>
      <c r="Q1" s="119" t="s">
        <v>513</v>
      </c>
      <c r="R1" s="120" t="s">
        <v>514</v>
      </c>
      <c r="S1" s="120" t="s">
        <v>515</v>
      </c>
      <c r="T1" s="121" t="s">
        <v>516</v>
      </c>
      <c r="U1" s="121" t="s">
        <v>517</v>
      </c>
      <c r="V1" s="122" t="s">
        <v>518</v>
      </c>
      <c r="W1" s="122" t="s">
        <v>519</v>
      </c>
      <c r="X1" s="122" t="s">
        <v>520</v>
      </c>
      <c r="Y1" s="122" t="s">
        <v>521</v>
      </c>
      <c r="Z1" s="123" t="s">
        <v>522</v>
      </c>
      <c r="AA1" s="8" t="s">
        <v>523</v>
      </c>
      <c r="AB1" s="8" t="s">
        <v>524</v>
      </c>
      <c r="AC1" s="8" t="s">
        <v>525</v>
      </c>
      <c r="AD1" s="8" t="s">
        <v>526</v>
      </c>
      <c r="AE1" s="124" t="s">
        <v>527</v>
      </c>
    </row>
    <row r="2" spans="1:31" ht="15" customHeight="1">
      <c r="A2" s="125" t="s">
        <v>528</v>
      </c>
      <c r="B2" s="113" t="s">
        <v>58</v>
      </c>
      <c r="C2" s="126">
        <f t="shared" ref="C2:C18" si="0">(Q2-AE2)/AE2</f>
        <v>0.3017685979947542</v>
      </c>
      <c r="D2" s="126">
        <f t="shared" ref="D2:D18" si="1">H2/Q2</f>
        <v>1.1548600643717217</v>
      </c>
      <c r="E2" s="126">
        <f>V2/AE2</f>
        <v>0.96582001325451738</v>
      </c>
      <c r="F2" s="122">
        <v>0</v>
      </c>
      <c r="G2" s="122">
        <f t="shared" ref="G2:G18" si="2">H2+I2+J2+K2</f>
        <v>138681590</v>
      </c>
      <c r="H2" s="127">
        <v>112741970</v>
      </c>
      <c r="I2" s="127">
        <v>391421</v>
      </c>
      <c r="J2" s="127">
        <v>3547827</v>
      </c>
      <c r="K2" s="127">
        <v>22000372</v>
      </c>
      <c r="L2" s="127">
        <v>4783669</v>
      </c>
      <c r="M2" s="127">
        <v>26764</v>
      </c>
      <c r="N2" s="127">
        <v>3953908</v>
      </c>
      <c r="O2" s="127">
        <v>93594768</v>
      </c>
      <c r="P2" s="127">
        <v>48483</v>
      </c>
      <c r="Q2" s="128">
        <f t="shared" ref="Q2:Q17" si="3">P2+O2+N2+M2</f>
        <v>97623923</v>
      </c>
      <c r="R2" s="127">
        <v>-856146</v>
      </c>
      <c r="S2" s="129">
        <v>-2626304</v>
      </c>
      <c r="T2" s="122">
        <v>0</v>
      </c>
      <c r="U2" s="122">
        <f>V2+W2+X2+Y2</f>
        <v>95200325</v>
      </c>
      <c r="V2" s="129">
        <v>72430030</v>
      </c>
      <c r="W2" s="129">
        <v>1160330</v>
      </c>
      <c r="X2" s="129">
        <v>1100755</v>
      </c>
      <c r="Y2" s="129">
        <v>20509210</v>
      </c>
      <c r="Z2" s="130">
        <v>1897284</v>
      </c>
      <c r="AA2" s="129">
        <v>33544</v>
      </c>
      <c r="AB2" s="129">
        <v>2325574</v>
      </c>
      <c r="AC2" s="129">
        <v>72626901</v>
      </c>
      <c r="AD2" s="129">
        <v>7281</v>
      </c>
      <c r="AE2" s="122">
        <f>AD2+AC2+AB2+AA2</f>
        <v>74993300</v>
      </c>
    </row>
    <row r="3" spans="1:31" ht="15" customHeight="1">
      <c r="A3" s="125" t="s">
        <v>529</v>
      </c>
      <c r="B3" s="113" t="s">
        <v>58</v>
      </c>
      <c r="C3" s="126">
        <f t="shared" si="0"/>
        <v>3.5967913627984092E-2</v>
      </c>
      <c r="D3" s="126">
        <f t="shared" si="1"/>
        <v>0.52821835895891378</v>
      </c>
      <c r="E3" s="126">
        <f t="shared" ref="E3:E17" si="4">V3/AE3</f>
        <v>0.61003746102249323</v>
      </c>
      <c r="F3" s="122">
        <v>59356260</v>
      </c>
      <c r="G3" s="122">
        <f t="shared" si="2"/>
        <v>263546150</v>
      </c>
      <c r="H3" s="127">
        <v>184751343</v>
      </c>
      <c r="I3" s="127">
        <v>4786552</v>
      </c>
      <c r="J3" s="127">
        <v>13856269</v>
      </c>
      <c r="K3" s="127">
        <v>60151986</v>
      </c>
      <c r="L3" s="127">
        <v>11969632</v>
      </c>
      <c r="M3" s="127">
        <v>23689482</v>
      </c>
      <c r="N3" s="127">
        <v>8273190</v>
      </c>
      <c r="O3" s="127">
        <v>306599489</v>
      </c>
      <c r="P3" s="127">
        <v>11201038</v>
      </c>
      <c r="Q3" s="128">
        <f t="shared" si="3"/>
        <v>349763199</v>
      </c>
      <c r="R3" s="127">
        <v>-4526726</v>
      </c>
      <c r="S3" s="129">
        <v>-3295299</v>
      </c>
      <c r="T3" s="122">
        <v>38833406</v>
      </c>
      <c r="U3" s="122">
        <f t="shared" ref="U3:U17" si="5">V3+W3+X3+Y3</f>
        <v>275773440</v>
      </c>
      <c r="V3" s="129">
        <v>205960678</v>
      </c>
      <c r="W3" s="129">
        <v>6533193</v>
      </c>
      <c r="X3" s="129">
        <v>18796344</v>
      </c>
      <c r="Y3" s="129">
        <v>44483225</v>
      </c>
      <c r="Z3" s="130">
        <v>8575939</v>
      </c>
      <c r="AA3" s="129">
        <v>19152669</v>
      </c>
      <c r="AB3" s="129">
        <v>4416261</v>
      </c>
      <c r="AC3" s="129">
        <v>304915150</v>
      </c>
      <c r="AD3" s="129">
        <v>9135642</v>
      </c>
      <c r="AE3" s="122">
        <f t="shared" ref="AE3:AE17" si="6">AD3+AC3+AB3+AA3</f>
        <v>337619722</v>
      </c>
    </row>
    <row r="4" spans="1:31" ht="15" customHeight="1">
      <c r="A4" s="125" t="s">
        <v>530</v>
      </c>
      <c r="B4" s="113" t="s">
        <v>58</v>
      </c>
      <c r="C4" s="126">
        <f t="shared" si="0"/>
        <v>0.30622556206733481</v>
      </c>
      <c r="D4" s="126">
        <f t="shared" si="1"/>
        <v>0.11009675330353537</v>
      </c>
      <c r="E4" s="126">
        <f t="shared" si="4"/>
        <v>0.15583756476191438</v>
      </c>
      <c r="F4" s="122">
        <v>0</v>
      </c>
      <c r="G4" s="122">
        <f t="shared" si="2"/>
        <v>35233147</v>
      </c>
      <c r="H4" s="127">
        <v>25296787</v>
      </c>
      <c r="I4" s="127">
        <v>255911</v>
      </c>
      <c r="J4" s="127">
        <v>3328819</v>
      </c>
      <c r="K4" s="127">
        <v>6351630</v>
      </c>
      <c r="L4" s="127">
        <v>2700201</v>
      </c>
      <c r="M4" s="127">
        <v>5439047</v>
      </c>
      <c r="N4" s="127">
        <v>991256</v>
      </c>
      <c r="O4" s="127">
        <v>221801473</v>
      </c>
      <c r="P4" s="127">
        <v>1536916</v>
      </c>
      <c r="Q4" s="128">
        <f t="shared" si="3"/>
        <v>229768692</v>
      </c>
      <c r="R4" s="127">
        <v>-2556280</v>
      </c>
      <c r="S4" s="129">
        <v>-2826701</v>
      </c>
      <c r="T4" s="122">
        <v>0</v>
      </c>
      <c r="U4" s="122">
        <f t="shared" si="5"/>
        <v>34695529</v>
      </c>
      <c r="V4" s="129">
        <v>27412259</v>
      </c>
      <c r="W4" s="129">
        <v>524451</v>
      </c>
      <c r="X4" s="129">
        <v>3492130</v>
      </c>
      <c r="Y4" s="129">
        <v>3266689</v>
      </c>
      <c r="Z4" s="130">
        <v>2227290</v>
      </c>
      <c r="AA4" s="129">
        <v>5034821</v>
      </c>
      <c r="AB4" s="129">
        <v>370736</v>
      </c>
      <c r="AC4" s="129">
        <v>167316699</v>
      </c>
      <c r="AD4" s="129">
        <v>3180512</v>
      </c>
      <c r="AE4" s="122">
        <f t="shared" si="6"/>
        <v>175902768</v>
      </c>
    </row>
    <row r="5" spans="1:31" ht="15" customHeight="1">
      <c r="A5" s="125" t="s">
        <v>531</v>
      </c>
      <c r="B5" s="113" t="s">
        <v>58</v>
      </c>
      <c r="C5" s="126">
        <f t="shared" si="0"/>
        <v>0.31191521300837222</v>
      </c>
      <c r="D5" s="126">
        <f t="shared" si="1"/>
        <v>0.23986837479713355</v>
      </c>
      <c r="E5" s="126">
        <f t="shared" si="4"/>
        <v>0.39628630025738343</v>
      </c>
      <c r="F5" s="122">
        <v>304631724</v>
      </c>
      <c r="G5" s="122">
        <f t="shared" si="2"/>
        <v>539290362</v>
      </c>
      <c r="H5" s="127">
        <v>237644800</v>
      </c>
      <c r="I5" s="127">
        <v>256548290</v>
      </c>
      <c r="J5" s="127">
        <v>1676183</v>
      </c>
      <c r="K5" s="127">
        <v>43421089</v>
      </c>
      <c r="L5" s="127">
        <v>7611321</v>
      </c>
      <c r="M5" s="127">
        <v>56015400</v>
      </c>
      <c r="N5" s="127">
        <v>38961874</v>
      </c>
      <c r="O5" s="127">
        <v>888425155</v>
      </c>
      <c r="P5" s="127">
        <v>7327592</v>
      </c>
      <c r="Q5" s="128">
        <f t="shared" si="3"/>
        <v>990730021</v>
      </c>
      <c r="R5" s="127">
        <v>5300276</v>
      </c>
      <c r="S5" s="129">
        <v>-4702212</v>
      </c>
      <c r="T5" s="122">
        <v>108053441</v>
      </c>
      <c r="U5" s="122">
        <f t="shared" si="5"/>
        <v>470030563</v>
      </c>
      <c r="V5" s="129">
        <v>299266851</v>
      </c>
      <c r="W5" s="129">
        <v>147157255</v>
      </c>
      <c r="X5" s="129">
        <v>1718236</v>
      </c>
      <c r="Y5" s="129">
        <v>21888221</v>
      </c>
      <c r="Z5" s="130">
        <v>4683912</v>
      </c>
      <c r="AA5" s="129">
        <v>36441308</v>
      </c>
      <c r="AB5" s="129">
        <v>16979978</v>
      </c>
      <c r="AC5" s="129">
        <v>697628202</v>
      </c>
      <c r="AD5" s="129">
        <v>4128904</v>
      </c>
      <c r="AE5" s="122">
        <f t="shared" si="6"/>
        <v>755178392</v>
      </c>
    </row>
    <row r="6" spans="1:31" ht="15" customHeight="1">
      <c r="A6" s="125" t="s">
        <v>532</v>
      </c>
      <c r="B6" s="113" t="s">
        <v>58</v>
      </c>
      <c r="C6" s="126">
        <f t="shared" si="0"/>
        <v>0.36251706332020833</v>
      </c>
      <c r="D6" s="126">
        <f t="shared" si="1"/>
        <v>0.68854336433618213</v>
      </c>
      <c r="E6" s="126">
        <f t="shared" si="4"/>
        <v>0.78311778107692476</v>
      </c>
      <c r="F6" s="122">
        <v>202495661</v>
      </c>
      <c r="G6" s="122">
        <f t="shared" si="2"/>
        <v>675812843</v>
      </c>
      <c r="H6" s="127">
        <v>594858795</v>
      </c>
      <c r="I6" s="127">
        <v>1269719</v>
      </c>
      <c r="J6" s="127">
        <v>12185181</v>
      </c>
      <c r="K6" s="127">
        <v>67499148</v>
      </c>
      <c r="L6" s="127">
        <v>8935510</v>
      </c>
      <c r="M6" s="127">
        <v>34749276</v>
      </c>
      <c r="N6" s="127">
        <v>16401351</v>
      </c>
      <c r="O6" s="127">
        <v>782273104</v>
      </c>
      <c r="P6" s="127">
        <v>30514295</v>
      </c>
      <c r="Q6" s="128">
        <f t="shared" si="3"/>
        <v>863938026</v>
      </c>
      <c r="R6" s="127">
        <v>2589030</v>
      </c>
      <c r="S6" s="129">
        <v>-3727190</v>
      </c>
      <c r="T6" s="122">
        <v>128564059</v>
      </c>
      <c r="U6" s="122">
        <f t="shared" si="5"/>
        <v>523032169</v>
      </c>
      <c r="V6" s="129">
        <v>496555418</v>
      </c>
      <c r="W6" s="129">
        <v>3858329</v>
      </c>
      <c r="X6" s="129">
        <v>6744787</v>
      </c>
      <c r="Y6" s="129">
        <v>15873635</v>
      </c>
      <c r="Z6" s="130">
        <v>9333471</v>
      </c>
      <c r="AA6" s="129">
        <v>17726181</v>
      </c>
      <c r="AB6" s="129">
        <v>8724387</v>
      </c>
      <c r="AC6" s="129">
        <v>597268325</v>
      </c>
      <c r="AD6" s="129">
        <v>10356121</v>
      </c>
      <c r="AE6" s="122">
        <f t="shared" si="6"/>
        <v>634075014</v>
      </c>
    </row>
    <row r="7" spans="1:31" ht="15" customHeight="1">
      <c r="A7" s="125" t="s">
        <v>533</v>
      </c>
      <c r="B7" s="113" t="s">
        <v>58</v>
      </c>
      <c r="C7" s="126">
        <f t="shared" si="0"/>
        <v>0.44747515751770928</v>
      </c>
      <c r="D7" s="126">
        <f t="shared" si="1"/>
        <v>0.4195332844873616</v>
      </c>
      <c r="E7" s="126">
        <f t="shared" si="4"/>
        <v>0.55833820755484798</v>
      </c>
      <c r="F7" s="122">
        <v>48735204</v>
      </c>
      <c r="G7" s="122">
        <f t="shared" si="2"/>
        <v>54127075</v>
      </c>
      <c r="H7" s="127">
        <v>47491477</v>
      </c>
      <c r="I7" s="127">
        <v>4141880</v>
      </c>
      <c r="J7" s="127">
        <v>605989</v>
      </c>
      <c r="K7" s="127">
        <v>1887729</v>
      </c>
      <c r="L7" s="127">
        <v>5767264</v>
      </c>
      <c r="M7" s="127">
        <v>14150602</v>
      </c>
      <c r="N7" s="127">
        <v>4797317</v>
      </c>
      <c r="O7" s="127">
        <v>91013951</v>
      </c>
      <c r="P7" s="127">
        <v>3238867</v>
      </c>
      <c r="Q7" s="128">
        <f t="shared" si="3"/>
        <v>113200737</v>
      </c>
      <c r="R7" s="127">
        <v>3855701</v>
      </c>
      <c r="S7" s="129">
        <v>1737468</v>
      </c>
      <c r="T7" s="122">
        <v>25744602</v>
      </c>
      <c r="U7" s="122">
        <f t="shared" si="5"/>
        <v>46750336</v>
      </c>
      <c r="V7" s="129">
        <v>43665203</v>
      </c>
      <c r="W7" s="129">
        <v>947433</v>
      </c>
      <c r="X7" s="129">
        <v>798630</v>
      </c>
      <c r="Y7" s="129">
        <v>1339070</v>
      </c>
      <c r="Z7" s="130">
        <v>3114807</v>
      </c>
      <c r="AA7" s="129">
        <v>7704993</v>
      </c>
      <c r="AB7" s="129">
        <v>1808190</v>
      </c>
      <c r="AC7" s="129">
        <v>66321935</v>
      </c>
      <c r="AD7" s="129">
        <v>2370533</v>
      </c>
      <c r="AE7" s="122">
        <f t="shared" si="6"/>
        <v>78205651</v>
      </c>
    </row>
    <row r="8" spans="1:31" ht="15" customHeight="1">
      <c r="A8" s="125" t="s">
        <v>534</v>
      </c>
      <c r="B8" s="113" t="s">
        <v>58</v>
      </c>
      <c r="C8" s="126">
        <f t="shared" si="0"/>
        <v>0.20103848621161544</v>
      </c>
      <c r="D8" s="126">
        <f t="shared" si="1"/>
        <v>0.171324156755917</v>
      </c>
      <c r="E8" s="126">
        <f t="shared" si="4"/>
        <v>0.2493040189235517</v>
      </c>
      <c r="F8" s="122">
        <v>0</v>
      </c>
      <c r="G8" s="122">
        <f t="shared" si="2"/>
        <v>107954522</v>
      </c>
      <c r="H8" s="127">
        <v>41432633</v>
      </c>
      <c r="I8" s="127">
        <v>858870</v>
      </c>
      <c r="J8" s="127">
        <v>29942894</v>
      </c>
      <c r="K8" s="127">
        <v>35720125</v>
      </c>
      <c r="L8" s="127">
        <v>3728555</v>
      </c>
      <c r="M8" s="127">
        <v>7073336</v>
      </c>
      <c r="N8" s="127">
        <v>2015737</v>
      </c>
      <c r="O8" s="127">
        <v>231832255</v>
      </c>
      <c r="P8" s="127">
        <v>916331</v>
      </c>
      <c r="Q8" s="128">
        <f t="shared" si="3"/>
        <v>241837659</v>
      </c>
      <c r="R8" s="127">
        <v>-86272015</v>
      </c>
      <c r="S8" s="129">
        <v>-45746827</v>
      </c>
      <c r="T8" s="122">
        <v>0</v>
      </c>
      <c r="U8" s="122">
        <f t="shared" si="5"/>
        <v>118019847</v>
      </c>
      <c r="V8" s="129">
        <v>50199141</v>
      </c>
      <c r="W8" s="129">
        <v>7447746</v>
      </c>
      <c r="X8" s="129">
        <v>41309696</v>
      </c>
      <c r="Y8" s="129">
        <v>19063264</v>
      </c>
      <c r="Z8" s="130">
        <v>3704787</v>
      </c>
      <c r="AA8" s="129">
        <v>6811816</v>
      </c>
      <c r="AB8" s="129">
        <v>1280552</v>
      </c>
      <c r="AC8" s="129">
        <v>192622451</v>
      </c>
      <c r="AD8" s="129">
        <v>642308</v>
      </c>
      <c r="AE8" s="122">
        <f t="shared" si="6"/>
        <v>201357127</v>
      </c>
    </row>
    <row r="9" spans="1:31" ht="15" customHeight="1">
      <c r="A9" s="125" t="s">
        <v>535</v>
      </c>
      <c r="B9" s="113" t="s">
        <v>58</v>
      </c>
      <c r="C9" s="126">
        <f t="shared" si="0"/>
        <v>0.30344183096898414</v>
      </c>
      <c r="D9" s="126">
        <f t="shared" si="1"/>
        <v>0.45187000527886129</v>
      </c>
      <c r="E9" s="126">
        <f t="shared" si="4"/>
        <v>0.44589624297412717</v>
      </c>
      <c r="F9" s="122">
        <v>3029878</v>
      </c>
      <c r="G9" s="122">
        <f t="shared" si="2"/>
        <v>196081481</v>
      </c>
      <c r="H9" s="127">
        <v>163423908</v>
      </c>
      <c r="I9" s="127">
        <v>704078</v>
      </c>
      <c r="J9" s="127">
        <v>9400898</v>
      </c>
      <c r="K9" s="127">
        <v>22552597</v>
      </c>
      <c r="L9" s="127">
        <v>12810408</v>
      </c>
      <c r="M9" s="127">
        <v>44433248</v>
      </c>
      <c r="N9" s="127">
        <v>15843922</v>
      </c>
      <c r="O9" s="127">
        <v>295457627</v>
      </c>
      <c r="P9" s="127">
        <v>5926535</v>
      </c>
      <c r="Q9" s="128">
        <f t="shared" si="3"/>
        <v>361661332</v>
      </c>
      <c r="R9" s="127">
        <v>2434512</v>
      </c>
      <c r="S9" s="129">
        <v>-1994584</v>
      </c>
      <c r="T9" s="122">
        <v>6105664</v>
      </c>
      <c r="U9" s="122">
        <f t="shared" si="5"/>
        <v>153760422</v>
      </c>
      <c r="V9" s="129">
        <v>123721232</v>
      </c>
      <c r="W9" s="129">
        <v>4785173</v>
      </c>
      <c r="X9" s="129">
        <v>1364561</v>
      </c>
      <c r="Y9" s="129">
        <v>23889456</v>
      </c>
      <c r="Z9" s="130">
        <v>7442894</v>
      </c>
      <c r="AA9" s="129">
        <v>14870611</v>
      </c>
      <c r="AB9" s="129">
        <v>8604666</v>
      </c>
      <c r="AC9" s="129">
        <v>251011213</v>
      </c>
      <c r="AD9" s="129">
        <v>2979925</v>
      </c>
      <c r="AE9" s="122">
        <f t="shared" si="6"/>
        <v>277466415</v>
      </c>
    </row>
    <row r="10" spans="1:31" ht="15" customHeight="1">
      <c r="A10" s="125" t="s">
        <v>536</v>
      </c>
      <c r="B10" s="113" t="s">
        <v>58</v>
      </c>
      <c r="C10" s="126">
        <f t="shared" si="0"/>
        <v>-6.2859804996779137E-2</v>
      </c>
      <c r="D10" s="126">
        <f t="shared" si="1"/>
        <v>5.770051496075141E-2</v>
      </c>
      <c r="E10" s="126">
        <f t="shared" si="4"/>
        <v>0.12712290628921921</v>
      </c>
      <c r="F10" s="122">
        <v>255018</v>
      </c>
      <c r="G10" s="122">
        <f t="shared" si="2"/>
        <v>146647529</v>
      </c>
      <c r="H10" s="127">
        <v>10351477</v>
      </c>
      <c r="I10" s="127">
        <v>849015</v>
      </c>
      <c r="J10" s="127">
        <v>3451461</v>
      </c>
      <c r="K10" s="127">
        <v>131995576</v>
      </c>
      <c r="L10" s="127">
        <v>1827537</v>
      </c>
      <c r="M10" s="127">
        <v>2913406</v>
      </c>
      <c r="N10" s="127">
        <v>1226656</v>
      </c>
      <c r="O10" s="127">
        <v>170580894</v>
      </c>
      <c r="P10" s="127">
        <v>4679124</v>
      </c>
      <c r="Q10" s="128">
        <f t="shared" si="3"/>
        <v>179400080</v>
      </c>
      <c r="R10" s="127">
        <v>-188726160</v>
      </c>
      <c r="S10" s="129">
        <v>-115651601</v>
      </c>
      <c r="T10" s="122">
        <v>247480</v>
      </c>
      <c r="U10" s="122">
        <f t="shared" si="5"/>
        <v>151616057</v>
      </c>
      <c r="V10" s="129">
        <v>24335590</v>
      </c>
      <c r="W10" s="129">
        <v>3655332</v>
      </c>
      <c r="X10" s="129">
        <v>30316014</v>
      </c>
      <c r="Y10" s="129">
        <v>93309121</v>
      </c>
      <c r="Z10" s="130">
        <v>1692327</v>
      </c>
      <c r="AA10" s="129">
        <v>2160722</v>
      </c>
      <c r="AB10" s="129">
        <v>1229295</v>
      </c>
      <c r="AC10" s="129">
        <v>181163931</v>
      </c>
      <c r="AD10" s="129">
        <v>6879608</v>
      </c>
      <c r="AE10" s="122">
        <f t="shared" si="6"/>
        <v>191433556</v>
      </c>
    </row>
    <row r="11" spans="1:31" ht="15" customHeight="1">
      <c r="A11" s="125" t="s">
        <v>537</v>
      </c>
      <c r="B11" s="113" t="s">
        <v>58</v>
      </c>
      <c r="C11" s="126">
        <f t="shared" si="0"/>
        <v>0.10549331312481322</v>
      </c>
      <c r="D11" s="126">
        <f t="shared" si="1"/>
        <v>0.86604872592374149</v>
      </c>
      <c r="E11" s="126">
        <f t="shared" si="4"/>
        <v>0.79580148881033508</v>
      </c>
      <c r="F11" s="122">
        <v>438639</v>
      </c>
      <c r="G11" s="122">
        <f t="shared" si="2"/>
        <v>170198848</v>
      </c>
      <c r="H11" s="127">
        <v>157083135</v>
      </c>
      <c r="I11" s="127">
        <v>2426147</v>
      </c>
      <c r="J11" s="127">
        <v>1514851</v>
      </c>
      <c r="K11" s="127">
        <v>9174715</v>
      </c>
      <c r="L11" s="127">
        <v>17417915</v>
      </c>
      <c r="M11" s="127">
        <v>32055279</v>
      </c>
      <c r="N11" s="127">
        <v>1337851</v>
      </c>
      <c r="O11" s="127">
        <v>142264282</v>
      </c>
      <c r="P11" s="127">
        <v>5721684</v>
      </c>
      <c r="Q11" s="128">
        <f t="shared" si="3"/>
        <v>181379096</v>
      </c>
      <c r="R11" s="127">
        <v>1426185</v>
      </c>
      <c r="S11" s="129">
        <v>796406</v>
      </c>
      <c r="T11" s="122">
        <v>241882</v>
      </c>
      <c r="U11" s="122">
        <f t="shared" si="5"/>
        <v>142582123</v>
      </c>
      <c r="V11" s="129">
        <v>130567732</v>
      </c>
      <c r="W11" s="129">
        <v>1343163</v>
      </c>
      <c r="X11" s="129">
        <v>2768605</v>
      </c>
      <c r="Y11" s="129">
        <v>7902623</v>
      </c>
      <c r="Z11" s="130">
        <v>6593930</v>
      </c>
      <c r="AA11" s="129">
        <v>20356591</v>
      </c>
      <c r="AB11" s="129">
        <v>675534</v>
      </c>
      <c r="AC11" s="129">
        <v>140283744</v>
      </c>
      <c r="AD11" s="129">
        <v>2754862</v>
      </c>
      <c r="AE11" s="122">
        <f t="shared" si="6"/>
        <v>164070731</v>
      </c>
    </row>
    <row r="12" spans="1:31" ht="15" customHeight="1">
      <c r="A12" s="125" t="s">
        <v>538</v>
      </c>
      <c r="B12" s="113" t="s">
        <v>58</v>
      </c>
      <c r="C12" s="126">
        <f t="shared" si="0"/>
        <v>0.26522798328566122</v>
      </c>
      <c r="D12" s="126">
        <f t="shared" si="1"/>
        <v>0.61551192869760918</v>
      </c>
      <c r="E12" s="126">
        <f t="shared" si="4"/>
        <v>0.6324270471620872</v>
      </c>
      <c r="F12" s="122">
        <v>448792548</v>
      </c>
      <c r="G12" s="122">
        <f t="shared" si="2"/>
        <v>1179231018</v>
      </c>
      <c r="H12" s="127">
        <v>1043504382</v>
      </c>
      <c r="I12" s="127">
        <v>7478298</v>
      </c>
      <c r="J12" s="127">
        <v>28817165</v>
      </c>
      <c r="K12" s="127">
        <v>99431173</v>
      </c>
      <c r="L12" s="127">
        <v>284883917</v>
      </c>
      <c r="M12" s="127">
        <v>298237280</v>
      </c>
      <c r="N12" s="127">
        <v>118222082</v>
      </c>
      <c r="O12" s="127">
        <v>1167861956</v>
      </c>
      <c r="P12" s="127">
        <v>111022563</v>
      </c>
      <c r="Q12" s="128">
        <f t="shared" si="3"/>
        <v>1695343881</v>
      </c>
      <c r="R12" s="127">
        <v>-63383987</v>
      </c>
      <c r="S12" s="129">
        <v>-39615826</v>
      </c>
      <c r="T12" s="122">
        <v>269028731</v>
      </c>
      <c r="U12" s="122">
        <f t="shared" si="5"/>
        <v>965763784</v>
      </c>
      <c r="V12" s="129">
        <v>847421444</v>
      </c>
      <c r="W12" s="129">
        <v>8010866</v>
      </c>
      <c r="X12" s="129">
        <v>29564814</v>
      </c>
      <c r="Y12" s="129">
        <v>80766660</v>
      </c>
      <c r="Z12" s="130">
        <v>204141133</v>
      </c>
      <c r="AA12" s="129">
        <v>192290357</v>
      </c>
      <c r="AB12" s="129">
        <v>85141868</v>
      </c>
      <c r="AC12" s="129">
        <v>987097781</v>
      </c>
      <c r="AD12" s="129">
        <v>75421294</v>
      </c>
      <c r="AE12" s="122">
        <f t="shared" si="6"/>
        <v>1339951300</v>
      </c>
    </row>
    <row r="13" spans="1:31" ht="15" customHeight="1">
      <c r="A13" s="125" t="s">
        <v>539</v>
      </c>
      <c r="B13" s="113" t="s">
        <v>58</v>
      </c>
      <c r="C13" s="126">
        <f t="shared" si="0"/>
        <v>0.40366589076039749</v>
      </c>
      <c r="D13" s="126">
        <f t="shared" si="1"/>
        <v>0.46924840100780085</v>
      </c>
      <c r="E13" s="126">
        <f t="shared" si="4"/>
        <v>0.41041726865024913</v>
      </c>
      <c r="F13" s="122">
        <v>0</v>
      </c>
      <c r="G13" s="122">
        <f t="shared" si="2"/>
        <v>188140860</v>
      </c>
      <c r="H13" s="127">
        <v>164443534</v>
      </c>
      <c r="I13" s="127">
        <v>3498422</v>
      </c>
      <c r="J13" s="127">
        <v>5935328</v>
      </c>
      <c r="K13" s="127">
        <v>14263576</v>
      </c>
      <c r="L13" s="127">
        <v>22175502</v>
      </c>
      <c r="M13" s="127">
        <v>18262266</v>
      </c>
      <c r="N13" s="127">
        <v>2071092</v>
      </c>
      <c r="O13" s="127">
        <v>329415916</v>
      </c>
      <c r="P13" s="127">
        <v>690991</v>
      </c>
      <c r="Q13" s="128">
        <f t="shared" si="3"/>
        <v>350440265</v>
      </c>
      <c r="R13" s="127">
        <v>-1620040</v>
      </c>
      <c r="S13" s="129">
        <v>-2605577</v>
      </c>
      <c r="T13" s="122">
        <v>1975700</v>
      </c>
      <c r="U13" s="122">
        <f t="shared" si="5"/>
        <v>136552257</v>
      </c>
      <c r="V13" s="129">
        <v>102465079</v>
      </c>
      <c r="W13" s="129">
        <v>6688157</v>
      </c>
      <c r="X13" s="129">
        <v>9484173</v>
      </c>
      <c r="Y13" s="129">
        <v>17914848</v>
      </c>
      <c r="Z13" s="130">
        <v>1586928</v>
      </c>
      <c r="AA13" s="129">
        <v>5059459</v>
      </c>
      <c r="AB13" s="129">
        <v>1085194</v>
      </c>
      <c r="AC13" s="129">
        <v>243181566</v>
      </c>
      <c r="AD13" s="129">
        <v>334521</v>
      </c>
      <c r="AE13" s="122">
        <f t="shared" si="6"/>
        <v>249660740</v>
      </c>
    </row>
    <row r="14" spans="1:31" ht="15" customHeight="1">
      <c r="A14" s="125" t="s">
        <v>540</v>
      </c>
      <c r="B14" s="113" t="s">
        <v>58</v>
      </c>
      <c r="C14" s="126">
        <f t="shared" si="0"/>
        <v>0.39954536794320544</v>
      </c>
      <c r="D14" s="126">
        <f t="shared" si="1"/>
        <v>0.42223940959500872</v>
      </c>
      <c r="E14" s="126">
        <f t="shared" si="4"/>
        <v>0.49468917994662243</v>
      </c>
      <c r="F14" s="122">
        <v>183547844</v>
      </c>
      <c r="G14" s="122">
        <f t="shared" si="2"/>
        <v>1051842426</v>
      </c>
      <c r="H14" s="127">
        <v>910538201</v>
      </c>
      <c r="I14" s="127">
        <v>6823417</v>
      </c>
      <c r="J14" s="127">
        <v>13495928</v>
      </c>
      <c r="K14" s="127">
        <v>120984880</v>
      </c>
      <c r="L14" s="127">
        <v>97779371</v>
      </c>
      <c r="M14" s="127">
        <v>417298910</v>
      </c>
      <c r="N14" s="127">
        <v>376093492</v>
      </c>
      <c r="O14" s="127">
        <v>1250904140</v>
      </c>
      <c r="P14" s="127">
        <v>112153520</v>
      </c>
      <c r="Q14" s="128">
        <f t="shared" si="3"/>
        <v>2156450062</v>
      </c>
      <c r="R14" s="127">
        <v>91352408</v>
      </c>
      <c r="S14" s="129">
        <v>-21380175</v>
      </c>
      <c r="T14" s="122">
        <v>114475519</v>
      </c>
      <c r="U14" s="122">
        <f t="shared" si="5"/>
        <v>893970965</v>
      </c>
      <c r="V14" s="129">
        <v>762227890</v>
      </c>
      <c r="W14" s="129">
        <v>10110553</v>
      </c>
      <c r="X14" s="129">
        <v>15709011</v>
      </c>
      <c r="Y14" s="129">
        <v>105923511</v>
      </c>
      <c r="Z14" s="130">
        <v>68805442</v>
      </c>
      <c r="AA14" s="129">
        <v>257776630</v>
      </c>
      <c r="AB14" s="129">
        <v>110558615</v>
      </c>
      <c r="AC14" s="129">
        <v>1105861869</v>
      </c>
      <c r="AD14" s="129">
        <v>66624721</v>
      </c>
      <c r="AE14" s="122">
        <f t="shared" si="6"/>
        <v>1540821835</v>
      </c>
    </row>
    <row r="15" spans="1:31" ht="15" customHeight="1">
      <c r="A15" s="125" t="s">
        <v>541</v>
      </c>
      <c r="B15" s="113" t="s">
        <v>58</v>
      </c>
      <c r="C15" s="126">
        <f t="shared" si="0"/>
        <v>0.11602145983110591</v>
      </c>
      <c r="D15" s="126">
        <f t="shared" si="1"/>
        <v>0.57830834016600818</v>
      </c>
      <c r="E15" s="126">
        <f t="shared" si="4"/>
        <v>0.62606900722205261</v>
      </c>
      <c r="F15" s="122">
        <v>1890875</v>
      </c>
      <c r="G15" s="122">
        <f t="shared" si="2"/>
        <v>116425812</v>
      </c>
      <c r="H15" s="127">
        <v>88027012</v>
      </c>
      <c r="I15" s="127">
        <v>2625814</v>
      </c>
      <c r="J15" s="127">
        <v>3614318</v>
      </c>
      <c r="K15" s="127">
        <v>22158668</v>
      </c>
      <c r="L15" s="127">
        <v>2304603</v>
      </c>
      <c r="M15" s="127">
        <v>7372706</v>
      </c>
      <c r="N15" s="127">
        <v>1613047</v>
      </c>
      <c r="O15" s="127">
        <v>136745903</v>
      </c>
      <c r="P15" s="127">
        <v>6483012</v>
      </c>
      <c r="Q15" s="128">
        <f t="shared" si="3"/>
        <v>152214668</v>
      </c>
      <c r="R15" s="127">
        <v>1036740</v>
      </c>
      <c r="S15" s="129">
        <v>540118</v>
      </c>
      <c r="T15" s="122">
        <v>994165</v>
      </c>
      <c r="U15" s="122">
        <f t="shared" si="5"/>
        <v>114817604</v>
      </c>
      <c r="V15" s="129">
        <v>85389833</v>
      </c>
      <c r="W15" s="129">
        <v>2649004</v>
      </c>
      <c r="X15" s="129">
        <v>16002422</v>
      </c>
      <c r="Y15" s="129">
        <v>10776345</v>
      </c>
      <c r="Z15" s="130">
        <v>1244205</v>
      </c>
      <c r="AA15" s="129">
        <v>2473418</v>
      </c>
      <c r="AB15" s="129">
        <v>1393323</v>
      </c>
      <c r="AC15" s="129">
        <v>128727973</v>
      </c>
      <c r="AD15" s="129">
        <v>3795735</v>
      </c>
      <c r="AE15" s="122">
        <f t="shared" si="6"/>
        <v>136390449</v>
      </c>
    </row>
    <row r="16" spans="1:31" ht="15" customHeight="1">
      <c r="A16" s="125" t="s">
        <v>542</v>
      </c>
      <c r="B16" s="113" t="s">
        <v>58</v>
      </c>
      <c r="C16" s="126">
        <f t="shared" si="0"/>
        <v>0.45692952430383876</v>
      </c>
      <c r="D16" s="126">
        <f t="shared" si="1"/>
        <v>0.89611599407303222</v>
      </c>
      <c r="E16" s="126">
        <f t="shared" si="4"/>
        <v>0.82126849261448931</v>
      </c>
      <c r="F16" s="122">
        <v>1299151</v>
      </c>
      <c r="G16" s="122">
        <f t="shared" si="2"/>
        <v>91703782</v>
      </c>
      <c r="H16" s="127">
        <v>81378721</v>
      </c>
      <c r="I16" s="127">
        <v>1233808</v>
      </c>
      <c r="J16" s="127">
        <v>1266014</v>
      </c>
      <c r="K16" s="127">
        <v>7825239</v>
      </c>
      <c r="L16" s="127">
        <v>10117864</v>
      </c>
      <c r="M16" s="127">
        <v>41475500</v>
      </c>
      <c r="N16" s="127">
        <v>3873591</v>
      </c>
      <c r="O16" s="127">
        <v>42418959</v>
      </c>
      <c r="P16" s="127">
        <v>3044659</v>
      </c>
      <c r="Q16" s="128">
        <f t="shared" si="3"/>
        <v>90812709</v>
      </c>
      <c r="R16" s="127">
        <v>-11071895</v>
      </c>
      <c r="S16" s="129">
        <v>-6770861</v>
      </c>
      <c r="T16" s="122">
        <v>372100</v>
      </c>
      <c r="U16" s="122">
        <f t="shared" si="5"/>
        <v>60081309</v>
      </c>
      <c r="V16" s="129">
        <v>51190957</v>
      </c>
      <c r="W16" s="129">
        <v>1108476</v>
      </c>
      <c r="X16" s="129">
        <v>1820484</v>
      </c>
      <c r="Y16" s="129">
        <v>5961392</v>
      </c>
      <c r="Z16" s="130">
        <v>6662388</v>
      </c>
      <c r="AA16" s="129">
        <v>26870528</v>
      </c>
      <c r="AB16" s="129">
        <v>3533214</v>
      </c>
      <c r="AC16" s="129">
        <v>30949104</v>
      </c>
      <c r="AD16" s="129">
        <v>978727</v>
      </c>
      <c r="AE16" s="122">
        <f t="shared" si="6"/>
        <v>62331573</v>
      </c>
    </row>
    <row r="17" spans="1:113" ht="15" customHeight="1">
      <c r="A17" s="125" t="s">
        <v>543</v>
      </c>
      <c r="B17" s="113" t="s">
        <v>58</v>
      </c>
      <c r="C17" s="126">
        <f t="shared" si="0"/>
        <v>0.302725937361777</v>
      </c>
      <c r="D17" s="126">
        <f t="shared" si="1"/>
        <v>0.36336437230095575</v>
      </c>
      <c r="E17" s="126">
        <f t="shared" si="4"/>
        <v>0.42992624519315781</v>
      </c>
      <c r="F17" s="122">
        <v>222655663</v>
      </c>
      <c r="G17" s="122">
        <f t="shared" si="2"/>
        <v>639495977</v>
      </c>
      <c r="H17" s="127">
        <v>522389481</v>
      </c>
      <c r="I17" s="127">
        <v>3818401</v>
      </c>
      <c r="J17" s="127">
        <v>32134912</v>
      </c>
      <c r="K17" s="127">
        <v>81153183</v>
      </c>
      <c r="L17" s="127">
        <v>50161385</v>
      </c>
      <c r="M17" s="127">
        <v>256548958</v>
      </c>
      <c r="N17" s="127">
        <v>74050920</v>
      </c>
      <c r="O17" s="127">
        <v>1034871611</v>
      </c>
      <c r="P17" s="127">
        <v>72174909</v>
      </c>
      <c r="Q17" s="128">
        <f t="shared" si="3"/>
        <v>1437646398</v>
      </c>
      <c r="R17" s="127">
        <v>-108686804</v>
      </c>
      <c r="S17" s="129">
        <v>-103552007</v>
      </c>
      <c r="T17" s="122">
        <v>80458058</v>
      </c>
      <c r="U17" s="122">
        <f t="shared" si="5"/>
        <v>595029238</v>
      </c>
      <c r="V17" s="129">
        <v>474452761</v>
      </c>
      <c r="W17" s="129">
        <v>7080620</v>
      </c>
      <c r="X17" s="129">
        <v>35108922</v>
      </c>
      <c r="Y17" s="129">
        <v>78386935</v>
      </c>
      <c r="Z17" s="130">
        <v>47254851</v>
      </c>
      <c r="AA17" s="129">
        <v>128104228</v>
      </c>
      <c r="AB17" s="129">
        <v>51019698</v>
      </c>
      <c r="AC17" s="129">
        <v>882156621</v>
      </c>
      <c r="AD17" s="129">
        <v>42287254</v>
      </c>
      <c r="AE17" s="122">
        <f t="shared" si="6"/>
        <v>1103567801</v>
      </c>
    </row>
    <row r="18" spans="1:113" s="139" customFormat="1" ht="24.95" customHeight="1">
      <c r="A18"/>
      <c r="B18"/>
      <c r="C18" s="131">
        <f t="shared" si="0"/>
        <v>0.29621419659248654</v>
      </c>
      <c r="D18" s="132">
        <f t="shared" si="1"/>
        <v>0.46199539521644006</v>
      </c>
      <c r="E18" s="132">
        <f>V18/AE18</f>
        <v>0.51853726916537801</v>
      </c>
      <c r="F18" s="133">
        <f>SUM(F2:F17)</f>
        <v>1477128465</v>
      </c>
      <c r="G18" s="133">
        <f t="shared" si="2"/>
        <v>5594413422</v>
      </c>
      <c r="H18" s="134">
        <f t="shared" ref="H18:AD18" si="7">SUM(H2:H17)</f>
        <v>4385357656</v>
      </c>
      <c r="I18" s="134">
        <f t="shared" si="7"/>
        <v>297710043</v>
      </c>
      <c r="J18" s="134">
        <f t="shared" si="7"/>
        <v>164774037</v>
      </c>
      <c r="K18" s="134">
        <f t="shared" si="7"/>
        <v>746571686</v>
      </c>
      <c r="L18" s="133">
        <f t="shared" si="7"/>
        <v>544974654</v>
      </c>
      <c r="M18" s="135">
        <f t="shared" si="7"/>
        <v>1259741460</v>
      </c>
      <c r="N18" s="135">
        <f t="shared" si="7"/>
        <v>669727286</v>
      </c>
      <c r="O18" s="135">
        <f t="shared" si="7"/>
        <v>7186061483</v>
      </c>
      <c r="P18" s="135">
        <f t="shared" si="7"/>
        <v>376680519</v>
      </c>
      <c r="Q18" s="135">
        <f t="shared" si="7"/>
        <v>9492210748</v>
      </c>
      <c r="R18" s="136">
        <f t="shared" si="7"/>
        <v>-359705201</v>
      </c>
      <c r="S18" s="136">
        <f t="shared" si="7"/>
        <v>-351421172</v>
      </c>
      <c r="T18" s="137">
        <f t="shared" si="7"/>
        <v>775094807</v>
      </c>
      <c r="U18" s="137">
        <f t="shared" si="7"/>
        <v>4777675968</v>
      </c>
      <c r="V18" s="138">
        <f t="shared" si="7"/>
        <v>3797262098</v>
      </c>
      <c r="W18" s="138">
        <f t="shared" si="7"/>
        <v>213060081</v>
      </c>
      <c r="X18" s="138">
        <f t="shared" si="7"/>
        <v>216099584</v>
      </c>
      <c r="Y18" s="138">
        <f t="shared" si="7"/>
        <v>551254205</v>
      </c>
      <c r="Z18" s="137">
        <f t="shared" si="7"/>
        <v>378961588</v>
      </c>
      <c r="AA18" s="138">
        <f t="shared" si="7"/>
        <v>742867876</v>
      </c>
      <c r="AB18" s="138">
        <f t="shared" si="7"/>
        <v>299147085</v>
      </c>
      <c r="AC18" s="138">
        <f t="shared" si="7"/>
        <v>6049133465</v>
      </c>
      <c r="AD18" s="138">
        <f t="shared" si="7"/>
        <v>231877948</v>
      </c>
      <c r="AE18" s="137">
        <f>AD18+AC18+AB18+AA18</f>
        <v>7323026374</v>
      </c>
    </row>
    <row r="19" spans="1:113" s="143" customFormat="1" ht="50.1" customHeight="1">
      <c r="A19" s="140" t="s">
        <v>544</v>
      </c>
      <c r="B19" s="141"/>
      <c r="C19" s="141"/>
      <c r="D19" s="141"/>
      <c r="E19" s="141"/>
      <c r="F19" s="142"/>
      <c r="G19" s="142">
        <v>7444000000</v>
      </c>
      <c r="H19" s="142">
        <v>6420000000</v>
      </c>
      <c r="I19" s="142"/>
      <c r="J19" s="142"/>
      <c r="K19" s="142"/>
      <c r="L19" s="142">
        <v>703000000</v>
      </c>
      <c r="M19" s="142">
        <v>1546000000</v>
      </c>
      <c r="N19" s="142">
        <v>592000000</v>
      </c>
      <c r="O19" s="142">
        <v>10269000000</v>
      </c>
      <c r="P19" s="142">
        <v>205000000</v>
      </c>
      <c r="Q19" s="142">
        <v>12611000000</v>
      </c>
      <c r="R19" s="142"/>
      <c r="S19" s="142"/>
      <c r="T19" s="142"/>
      <c r="U19" s="142">
        <v>6341000000</v>
      </c>
      <c r="V19" s="142">
        <v>5455000000</v>
      </c>
      <c r="Z19" s="142">
        <v>387000000</v>
      </c>
      <c r="AA19" s="142">
        <v>1004000000</v>
      </c>
      <c r="AB19" s="142">
        <v>462000000</v>
      </c>
      <c r="AC19" s="142">
        <v>8655000000</v>
      </c>
      <c r="AD19" s="142">
        <v>135000000</v>
      </c>
      <c r="AE19" s="142">
        <v>10256000000</v>
      </c>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row>
    <row r="20" spans="1:113" ht="42">
      <c r="A20" s="144" t="s">
        <v>545</v>
      </c>
      <c r="V20"/>
      <c r="W20"/>
      <c r="X20"/>
      <c r="Y20"/>
      <c r="Z20" s="139"/>
    </row>
    <row r="21" spans="1:113" ht="15" customHeight="1">
      <c r="V21"/>
      <c r="W21"/>
      <c r="X21"/>
      <c r="Y21"/>
      <c r="Z21" s="139"/>
    </row>
    <row r="22" spans="1:113" ht="15" customHeight="1">
      <c r="V22"/>
      <c r="W22"/>
      <c r="X22"/>
      <c r="Y22"/>
      <c r="Z22" s="139"/>
    </row>
    <row r="23" spans="1:113" ht="15" customHeight="1">
      <c r="V23"/>
      <c r="W23"/>
      <c r="X23"/>
      <c r="Y23"/>
      <c r="Z23" s="139"/>
    </row>
    <row r="24" spans="1:113" ht="15" customHeight="1">
      <c r="V24"/>
      <c r="W24"/>
      <c r="X24"/>
      <c r="Y24"/>
      <c r="Z24" s="139"/>
    </row>
    <row r="25" spans="1:113" ht="15" customHeight="1">
      <c r="V25"/>
      <c r="W25"/>
      <c r="X25"/>
      <c r="Y25"/>
      <c r="Z25" s="139"/>
    </row>
    <row r="26" spans="1:113" ht="15" customHeight="1">
      <c r="V26"/>
      <c r="W26"/>
      <c r="X26"/>
      <c r="Y26"/>
      <c r="Z26" s="139"/>
    </row>
    <row r="27" spans="1:113" ht="15" customHeight="1">
      <c r="V27"/>
      <c r="W27"/>
      <c r="X27"/>
      <c r="Y27"/>
      <c r="Z27" s="139"/>
    </row>
    <row r="28" spans="1:113" ht="15" customHeight="1">
      <c r="V28"/>
      <c r="W28"/>
      <c r="X28"/>
      <c r="Y28"/>
      <c r="Z28" s="139"/>
    </row>
    <row r="29" spans="1:113" ht="15" customHeight="1">
      <c r="V29"/>
      <c r="W29"/>
      <c r="X29"/>
      <c r="Y29"/>
      <c r="Z29" s="139"/>
    </row>
    <row r="30" spans="1:113" ht="15" customHeight="1">
      <c r="V30"/>
      <c r="W30"/>
      <c r="X30"/>
      <c r="Y30"/>
      <c r="Z30" s="139"/>
    </row>
    <row r="31" spans="1:113" ht="15" customHeight="1">
      <c r="V31"/>
      <c r="W31"/>
      <c r="X31"/>
      <c r="Y31"/>
      <c r="Z31" s="139"/>
    </row>
    <row r="32" spans="1:113" ht="15" customHeight="1">
      <c r="V32"/>
      <c r="W32"/>
      <c r="X32"/>
      <c r="Y32"/>
      <c r="Z32" s="139"/>
    </row>
    <row r="33" spans="22:26" ht="15" customHeight="1">
      <c r="V33"/>
      <c r="W33"/>
      <c r="X33"/>
      <c r="Y33"/>
      <c r="Z33" s="139"/>
    </row>
    <row r="34" spans="22:26" ht="15" customHeight="1">
      <c r="V34"/>
      <c r="W34"/>
      <c r="X34"/>
      <c r="Y34"/>
      <c r="Z34" s="139"/>
    </row>
    <row r="35" spans="22:26" ht="15" customHeight="1">
      <c r="V35"/>
      <c r="W35"/>
      <c r="X35"/>
      <c r="Y35"/>
      <c r="Z35" s="139"/>
    </row>
    <row r="36" spans="22:26" ht="15" customHeight="1">
      <c r="V36"/>
      <c r="W36"/>
      <c r="X36"/>
      <c r="Y36"/>
      <c r="Z36" s="139"/>
    </row>
    <row r="37" spans="22:26" ht="15" customHeight="1">
      <c r="V37"/>
      <c r="W37"/>
      <c r="X37"/>
      <c r="Y37"/>
      <c r="Z37" s="139"/>
    </row>
    <row r="38" spans="22:26" ht="15" customHeight="1">
      <c r="V38"/>
      <c r="W38"/>
      <c r="X38"/>
      <c r="Y38"/>
      <c r="Z38" s="139"/>
    </row>
    <row r="39" spans="22:26" ht="15" customHeight="1">
      <c r="V39"/>
      <c r="W39"/>
      <c r="X39"/>
      <c r="Y39"/>
      <c r="Z39" s="139"/>
    </row>
    <row r="40" spans="22:26" ht="15" customHeight="1">
      <c r="V40"/>
      <c r="W40"/>
      <c r="X40"/>
      <c r="Y40"/>
      <c r="Z40" s="139"/>
    </row>
    <row r="41" spans="22:26" ht="15" customHeight="1">
      <c r="V41"/>
      <c r="W41"/>
      <c r="X41"/>
      <c r="Y41"/>
      <c r="Z41" s="139"/>
    </row>
    <row r="42" spans="22:26" ht="15" customHeight="1">
      <c r="V42"/>
      <c r="W42"/>
      <c r="X42"/>
      <c r="Y42"/>
      <c r="Z42" s="139"/>
    </row>
    <row r="43" spans="22:26" ht="15" customHeight="1">
      <c r="V43"/>
      <c r="W43"/>
      <c r="X43"/>
      <c r="Y43"/>
      <c r="Z43" s="139"/>
    </row>
    <row r="44" spans="22:26" ht="15" customHeight="1">
      <c r="V44"/>
      <c r="W44"/>
      <c r="X44"/>
      <c r="Y44"/>
      <c r="Z44" s="139"/>
    </row>
    <row r="45" spans="22:26" ht="15" customHeight="1">
      <c r="V45"/>
      <c r="W45"/>
      <c r="X45"/>
      <c r="Y45"/>
      <c r="Z45" s="139"/>
    </row>
    <row r="46" spans="22:26" ht="15" customHeight="1">
      <c r="V46"/>
      <c r="W46"/>
      <c r="X46"/>
      <c r="Y46"/>
      <c r="Z46" s="139"/>
    </row>
    <row r="47" spans="22:26" ht="15" customHeight="1">
      <c r="V47"/>
      <c r="W47"/>
      <c r="X47"/>
      <c r="Y47"/>
      <c r="Z47" s="139"/>
    </row>
    <row r="48" spans="22:26" ht="15" customHeight="1">
      <c r="V48"/>
      <c r="W48"/>
      <c r="X48"/>
      <c r="Y48"/>
      <c r="Z48" s="139"/>
    </row>
    <row r="49" spans="22:26" ht="15" customHeight="1">
      <c r="V49"/>
      <c r="W49"/>
      <c r="X49"/>
      <c r="Y49"/>
      <c r="Z49" s="139"/>
    </row>
    <row r="50" spans="22:26" ht="15" customHeight="1">
      <c r="V50"/>
      <c r="W50"/>
      <c r="X50"/>
      <c r="Y50"/>
      <c r="Z50" s="139"/>
    </row>
    <row r="51" spans="22:26" ht="15" customHeight="1">
      <c r="V51"/>
      <c r="W51"/>
      <c r="X51"/>
      <c r="Y51"/>
      <c r="Z51" s="139"/>
    </row>
    <row r="52" spans="22:26" ht="15" customHeight="1">
      <c r="V52"/>
      <c r="W52"/>
      <c r="X52"/>
      <c r="Y52"/>
      <c r="Z52" s="139"/>
    </row>
    <row r="53" spans="22:26" ht="15" customHeight="1">
      <c r="V53"/>
      <c r="W53"/>
      <c r="X53"/>
      <c r="Y53"/>
      <c r="Z53" s="139"/>
    </row>
    <row r="54" spans="22:26" ht="15" customHeight="1">
      <c r="V54"/>
      <c r="W54"/>
      <c r="X54"/>
      <c r="Y54"/>
      <c r="Z54" s="139"/>
    </row>
    <row r="55" spans="22:26" ht="15" customHeight="1">
      <c r="V55"/>
      <c r="W55"/>
      <c r="X55"/>
      <c r="Y55"/>
      <c r="Z55" s="139"/>
    </row>
    <row r="56" spans="22:26" ht="15" customHeight="1">
      <c r="V56"/>
      <c r="W56"/>
      <c r="X56"/>
      <c r="Y56"/>
      <c r="Z56" s="139"/>
    </row>
    <row r="57" spans="22:26" ht="15" customHeight="1">
      <c r="V57"/>
      <c r="W57"/>
      <c r="X57"/>
      <c r="Y57"/>
      <c r="Z57" s="139"/>
    </row>
    <row r="58" spans="22:26" ht="15" customHeight="1">
      <c r="V58"/>
      <c r="W58"/>
      <c r="X58"/>
      <c r="Y58"/>
      <c r="Z58" s="139"/>
    </row>
    <row r="59" spans="22:26" ht="15" customHeight="1">
      <c r="V59"/>
      <c r="W59"/>
      <c r="X59"/>
      <c r="Y59"/>
      <c r="Z59" s="139"/>
    </row>
    <row r="60" spans="22:26" ht="15" customHeight="1">
      <c r="V60"/>
      <c r="W60"/>
      <c r="X60"/>
      <c r="Y60"/>
      <c r="Z60" s="139"/>
    </row>
    <row r="61" spans="22:26" ht="15" customHeight="1">
      <c r="V61"/>
      <c r="W61"/>
      <c r="X61"/>
      <c r="Y61"/>
      <c r="Z61" s="139"/>
    </row>
    <row r="62" spans="22:26" ht="15" customHeight="1">
      <c r="V62"/>
      <c r="W62"/>
      <c r="X62"/>
      <c r="Y62"/>
      <c r="Z62" s="139"/>
    </row>
    <row r="63" spans="22:26" ht="15" customHeight="1">
      <c r="V63"/>
      <c r="W63"/>
      <c r="X63"/>
      <c r="Y63"/>
      <c r="Z63" s="139"/>
    </row>
    <row r="64" spans="22:26" ht="15" customHeight="1">
      <c r="V64"/>
      <c r="W64"/>
      <c r="X64"/>
      <c r="Y64"/>
      <c r="Z64" s="139"/>
    </row>
    <row r="65" spans="22:26" ht="15" customHeight="1">
      <c r="V65"/>
      <c r="W65"/>
      <c r="X65"/>
      <c r="Y65"/>
      <c r="Z65" s="139"/>
    </row>
    <row r="66" spans="22:26" ht="15" customHeight="1">
      <c r="V66"/>
      <c r="W66"/>
      <c r="X66"/>
      <c r="Y66"/>
      <c r="Z66" s="139"/>
    </row>
    <row r="67" spans="22:26" ht="15" customHeight="1">
      <c r="V67"/>
      <c r="W67"/>
      <c r="X67"/>
      <c r="Y67"/>
      <c r="Z67" s="139"/>
    </row>
    <row r="68" spans="22:26" ht="15" customHeight="1">
      <c r="V68"/>
      <c r="W68"/>
      <c r="X68"/>
      <c r="Y68"/>
      <c r="Z68" s="139"/>
    </row>
    <row r="69" spans="22:26" ht="15" customHeight="1">
      <c r="V69"/>
      <c r="W69"/>
      <c r="X69"/>
      <c r="Y69"/>
      <c r="Z69" s="139"/>
    </row>
    <row r="70" spans="22:26" ht="15" customHeight="1">
      <c r="V70"/>
      <c r="W70"/>
      <c r="X70"/>
      <c r="Y70"/>
      <c r="Z70" s="139"/>
    </row>
    <row r="71" spans="22:26" ht="15" customHeight="1">
      <c r="V71"/>
      <c r="W71"/>
      <c r="X71"/>
      <c r="Y71"/>
      <c r="Z71" s="139"/>
    </row>
    <row r="72" spans="22:26" ht="15" customHeight="1">
      <c r="V72"/>
      <c r="W72"/>
      <c r="X72"/>
      <c r="Y72"/>
      <c r="Z72" s="139"/>
    </row>
    <row r="73" spans="22:26" ht="15" customHeight="1">
      <c r="V73"/>
      <c r="W73"/>
      <c r="X73"/>
      <c r="Y73"/>
      <c r="Z73" s="139"/>
    </row>
    <row r="74" spans="22:26" ht="15" customHeight="1">
      <c r="V74"/>
      <c r="W74"/>
      <c r="X74"/>
      <c r="Y74"/>
      <c r="Z74" s="139"/>
    </row>
    <row r="75" spans="22:26" ht="15" customHeight="1">
      <c r="V75"/>
      <c r="W75"/>
      <c r="X75"/>
      <c r="Y75"/>
      <c r="Z75" s="139"/>
    </row>
    <row r="76" spans="22:26" ht="15" customHeight="1">
      <c r="V76"/>
      <c r="W76"/>
      <c r="X76"/>
      <c r="Y76"/>
      <c r="Z76" s="139"/>
    </row>
    <row r="77" spans="22:26" ht="15" customHeight="1">
      <c r="V77"/>
      <c r="W77"/>
      <c r="X77"/>
      <c r="Y77"/>
      <c r="Z77" s="139"/>
    </row>
    <row r="78" spans="22:26" ht="15" customHeight="1">
      <c r="V78"/>
      <c r="W78"/>
      <c r="X78"/>
      <c r="Y78"/>
      <c r="Z78" s="139"/>
    </row>
    <row r="79" spans="22:26" ht="15" customHeight="1">
      <c r="V79"/>
      <c r="W79"/>
      <c r="X79"/>
      <c r="Y79"/>
      <c r="Z79" s="139"/>
    </row>
    <row r="80" spans="22:26" ht="15" customHeight="1">
      <c r="V80"/>
      <c r="W80"/>
      <c r="X80"/>
      <c r="Y80"/>
      <c r="Z80" s="139"/>
    </row>
    <row r="81" spans="22:26" ht="15" customHeight="1">
      <c r="V81"/>
      <c r="W81"/>
      <c r="X81"/>
      <c r="Y81"/>
      <c r="Z81" s="139"/>
    </row>
    <row r="82" spans="22:26" ht="15" customHeight="1">
      <c r="V82"/>
      <c r="W82"/>
      <c r="X82"/>
      <c r="Y82"/>
      <c r="Z82" s="139"/>
    </row>
    <row r="83" spans="22:26" ht="15" customHeight="1">
      <c r="V83"/>
      <c r="W83"/>
      <c r="X83"/>
      <c r="Y83"/>
      <c r="Z83" s="139"/>
    </row>
    <row r="84" spans="22:26" ht="15" customHeight="1">
      <c r="V84"/>
      <c r="W84"/>
      <c r="X84"/>
      <c r="Y84"/>
      <c r="Z84" s="139"/>
    </row>
    <row r="85" spans="22:26" ht="15" customHeight="1">
      <c r="V85"/>
      <c r="W85"/>
      <c r="X85"/>
      <c r="Y85"/>
      <c r="Z85" s="139"/>
    </row>
    <row r="86" spans="22:26" ht="15" customHeight="1">
      <c r="V86"/>
      <c r="W86"/>
      <c r="X86"/>
      <c r="Y86"/>
      <c r="Z86" s="139"/>
    </row>
    <row r="87" spans="22:26" ht="15" customHeight="1">
      <c r="V87"/>
      <c r="W87"/>
      <c r="X87"/>
      <c r="Y87"/>
      <c r="Z87" s="139"/>
    </row>
    <row r="88" spans="22:26" ht="15" customHeight="1">
      <c r="V88"/>
      <c r="W88"/>
      <c r="X88"/>
      <c r="Y88"/>
      <c r="Z88" s="139"/>
    </row>
    <row r="89" spans="22:26" ht="15" customHeight="1">
      <c r="V89"/>
      <c r="W89"/>
      <c r="X89"/>
      <c r="Y89"/>
      <c r="Z89" s="139"/>
    </row>
    <row r="90" spans="22:26" ht="15" customHeight="1">
      <c r="V90"/>
      <c r="W90"/>
      <c r="X90"/>
      <c r="Y90"/>
      <c r="Z90" s="139"/>
    </row>
    <row r="91" spans="22:26" ht="15" customHeight="1">
      <c r="V91"/>
      <c r="W91"/>
      <c r="X91"/>
      <c r="Y91"/>
      <c r="Z91" s="139"/>
    </row>
    <row r="92" spans="22:26" ht="15" customHeight="1">
      <c r="V92"/>
      <c r="W92"/>
      <c r="X92"/>
      <c r="Y92"/>
      <c r="Z92" s="139"/>
    </row>
    <row r="93" spans="22:26" ht="15" customHeight="1">
      <c r="V93"/>
      <c r="W93"/>
      <c r="X93"/>
      <c r="Y93"/>
      <c r="Z93" s="139"/>
    </row>
    <row r="94" spans="22:26" ht="15" customHeight="1">
      <c r="V94"/>
      <c r="W94"/>
      <c r="X94"/>
      <c r="Y94"/>
      <c r="Z94" s="139"/>
    </row>
    <row r="95" spans="22:26" ht="15" customHeight="1">
      <c r="V95"/>
      <c r="W95"/>
      <c r="X95"/>
      <c r="Y95"/>
      <c r="Z95" s="139"/>
    </row>
    <row r="96" spans="22:26" ht="15" customHeight="1">
      <c r="V96"/>
      <c r="W96"/>
      <c r="X96"/>
      <c r="Y96"/>
      <c r="Z96" s="139"/>
    </row>
    <row r="97" spans="22:26" ht="15" customHeight="1">
      <c r="V97"/>
      <c r="W97"/>
      <c r="X97"/>
      <c r="Y97"/>
      <c r="Z97" s="139"/>
    </row>
    <row r="98" spans="22:26" ht="15" customHeight="1">
      <c r="V98"/>
      <c r="W98"/>
      <c r="X98"/>
      <c r="Y98"/>
      <c r="Z98" s="139"/>
    </row>
    <row r="99" spans="22:26" ht="15" customHeight="1">
      <c r="V99"/>
      <c r="W99"/>
      <c r="X99"/>
      <c r="Y99"/>
      <c r="Z99" s="139"/>
    </row>
    <row r="100" spans="22:26" ht="15" customHeight="1">
      <c r="V100"/>
      <c r="W100"/>
      <c r="X100"/>
      <c r="Y100"/>
      <c r="Z100" s="139"/>
    </row>
    <row r="101" spans="22:26" ht="15" customHeight="1">
      <c r="V101"/>
      <c r="W101"/>
      <c r="X101"/>
      <c r="Y101"/>
      <c r="Z101" s="139"/>
    </row>
    <row r="102" spans="22:26" ht="15" customHeight="1">
      <c r="V102"/>
      <c r="W102"/>
      <c r="X102"/>
      <c r="Y102"/>
      <c r="Z102" s="139"/>
    </row>
    <row r="103" spans="22:26" ht="15" customHeight="1">
      <c r="V103"/>
      <c r="W103"/>
      <c r="X103"/>
      <c r="Y103"/>
      <c r="Z103" s="139"/>
    </row>
    <row r="104" spans="22:26" ht="15" customHeight="1">
      <c r="V104"/>
      <c r="W104"/>
      <c r="X104"/>
      <c r="Y104"/>
      <c r="Z104" s="139"/>
    </row>
    <row r="105" spans="22:26" ht="15" customHeight="1">
      <c r="V105"/>
      <c r="W105"/>
      <c r="X105"/>
      <c r="Y105"/>
      <c r="Z105" s="139"/>
    </row>
    <row r="106" spans="22:26" ht="15" customHeight="1">
      <c r="V106"/>
      <c r="W106"/>
      <c r="X106"/>
      <c r="Y106"/>
      <c r="Z106" s="139"/>
    </row>
    <row r="107" spans="22:26" ht="15" customHeight="1">
      <c r="V107"/>
      <c r="W107"/>
      <c r="X107"/>
      <c r="Y107"/>
      <c r="Z107" s="139"/>
    </row>
    <row r="108" spans="22:26" ht="15" customHeight="1">
      <c r="V108"/>
      <c r="W108"/>
      <c r="X108"/>
      <c r="Y108"/>
      <c r="Z108" s="139"/>
    </row>
    <row r="109" spans="22:26" ht="15" customHeight="1">
      <c r="V109"/>
      <c r="W109"/>
      <c r="X109"/>
      <c r="Y109"/>
      <c r="Z109" s="139"/>
    </row>
    <row r="110" spans="22:26" ht="15" customHeight="1">
      <c r="V110"/>
      <c r="W110"/>
      <c r="X110"/>
      <c r="Y110"/>
      <c r="Z110" s="139"/>
    </row>
    <row r="111" spans="22:26" ht="15" customHeight="1">
      <c r="V111"/>
      <c r="W111"/>
      <c r="X111"/>
      <c r="Y111"/>
      <c r="Z111" s="139"/>
    </row>
    <row r="112" spans="22:26" ht="15" customHeight="1">
      <c r="V112"/>
      <c r="W112"/>
      <c r="X112"/>
      <c r="Y112"/>
      <c r="Z112" s="139"/>
    </row>
    <row r="113" spans="22:26" ht="15" customHeight="1">
      <c r="V113"/>
      <c r="W113"/>
      <c r="X113"/>
      <c r="Y113"/>
      <c r="Z113" s="139"/>
    </row>
    <row r="114" spans="22:26" ht="15" customHeight="1">
      <c r="V114"/>
      <c r="W114"/>
      <c r="X114"/>
      <c r="Y114"/>
      <c r="Z114" s="139"/>
    </row>
    <row r="115" spans="22:26" ht="15" customHeight="1">
      <c r="V115"/>
      <c r="W115"/>
      <c r="X115"/>
      <c r="Y115"/>
      <c r="Z115" s="139"/>
    </row>
    <row r="116" spans="22:26" ht="15" customHeight="1">
      <c r="V116"/>
      <c r="W116"/>
      <c r="X116"/>
      <c r="Y116"/>
      <c r="Z116" s="139"/>
    </row>
    <row r="117" spans="22:26" ht="15" customHeight="1">
      <c r="V117"/>
      <c r="W117"/>
      <c r="X117"/>
      <c r="Y117"/>
      <c r="Z117" s="139"/>
    </row>
    <row r="118" spans="22:26" ht="15" customHeight="1">
      <c r="V118"/>
      <c r="W118"/>
      <c r="X118"/>
      <c r="Y118"/>
      <c r="Z118" s="139"/>
    </row>
    <row r="119" spans="22:26" ht="15" customHeight="1">
      <c r="V119"/>
      <c r="W119"/>
      <c r="X119"/>
      <c r="Y119"/>
      <c r="Z119" s="139"/>
    </row>
    <row r="120" spans="22:26" ht="15" customHeight="1">
      <c r="V120"/>
      <c r="W120"/>
      <c r="X120"/>
      <c r="Y120"/>
      <c r="Z120" s="139"/>
    </row>
    <row r="121" spans="22:26" ht="15" customHeight="1">
      <c r="V121"/>
      <c r="W121"/>
      <c r="X121"/>
      <c r="Y121"/>
      <c r="Z121" s="139"/>
    </row>
    <row r="122" spans="22:26" ht="15" customHeight="1">
      <c r="V122"/>
      <c r="W122"/>
      <c r="X122"/>
      <c r="Y122"/>
      <c r="Z122" s="139"/>
    </row>
    <row r="123" spans="22:26" ht="15" customHeight="1">
      <c r="V123"/>
      <c r="W123"/>
      <c r="X123"/>
      <c r="Y123"/>
      <c r="Z123" s="139"/>
    </row>
    <row r="124" spans="22:26" ht="15" customHeight="1">
      <c r="V124"/>
      <c r="W124"/>
      <c r="X124"/>
      <c r="Y124"/>
      <c r="Z124" s="139"/>
    </row>
    <row r="125" spans="22:26" ht="15" customHeight="1">
      <c r="V125"/>
      <c r="W125"/>
      <c r="X125"/>
      <c r="Y125"/>
      <c r="Z125" s="139"/>
    </row>
    <row r="126" spans="22:26" ht="15" customHeight="1">
      <c r="V126"/>
      <c r="W126"/>
      <c r="X126"/>
      <c r="Y126"/>
      <c r="Z126" s="139"/>
    </row>
    <row r="127" spans="22:26" ht="15" customHeight="1">
      <c r="V127"/>
      <c r="W127"/>
      <c r="X127"/>
      <c r="Y127"/>
      <c r="Z127" s="139"/>
    </row>
    <row r="128" spans="22:26" ht="15" customHeight="1">
      <c r="V128"/>
      <c r="W128"/>
      <c r="X128"/>
      <c r="Y128"/>
      <c r="Z128" s="139"/>
    </row>
    <row r="129" spans="22:26" ht="15" customHeight="1">
      <c r="V129"/>
      <c r="W129"/>
      <c r="X129"/>
      <c r="Y129"/>
      <c r="Z129" s="139"/>
    </row>
    <row r="130" spans="22:26" ht="15" customHeight="1">
      <c r="V130"/>
      <c r="W130"/>
      <c r="X130"/>
      <c r="Y130"/>
      <c r="Z130" s="139"/>
    </row>
    <row r="131" spans="22:26" ht="15" customHeight="1">
      <c r="V131"/>
      <c r="W131"/>
      <c r="X131"/>
      <c r="Y131"/>
      <c r="Z131" s="139"/>
    </row>
    <row r="132" spans="22:26" ht="15" customHeight="1">
      <c r="V132"/>
      <c r="W132"/>
      <c r="X132"/>
      <c r="Y132"/>
      <c r="Z132" s="139"/>
    </row>
    <row r="133" spans="22:26" ht="15" customHeight="1">
      <c r="V133"/>
      <c r="W133"/>
      <c r="X133"/>
      <c r="Y133"/>
      <c r="Z133" s="139"/>
    </row>
    <row r="134" spans="22:26" ht="15" customHeight="1">
      <c r="V134"/>
      <c r="W134"/>
      <c r="X134"/>
      <c r="Y134"/>
      <c r="Z134" s="139"/>
    </row>
    <row r="135" spans="22:26" ht="15" customHeight="1">
      <c r="V135"/>
      <c r="W135"/>
      <c r="X135"/>
      <c r="Y135"/>
      <c r="Z135" s="139"/>
    </row>
    <row r="136" spans="22:26" ht="15" customHeight="1">
      <c r="V136"/>
      <c r="W136"/>
      <c r="X136"/>
      <c r="Y136"/>
      <c r="Z136" s="139"/>
    </row>
    <row r="137" spans="22:26" ht="15" customHeight="1">
      <c r="V137"/>
      <c r="W137"/>
      <c r="X137"/>
      <c r="Y137"/>
      <c r="Z137" s="139"/>
    </row>
    <row r="138" spans="22:26" ht="15" customHeight="1">
      <c r="V138"/>
      <c r="W138"/>
      <c r="X138"/>
      <c r="Y138"/>
      <c r="Z138" s="139"/>
    </row>
    <row r="139" spans="22:26" ht="15" customHeight="1">
      <c r="V139"/>
      <c r="W139"/>
      <c r="X139"/>
      <c r="Y139"/>
      <c r="Z139" s="139"/>
    </row>
    <row r="140" spans="22:26" ht="15" customHeight="1">
      <c r="V140"/>
      <c r="W140"/>
      <c r="X140"/>
      <c r="Y140"/>
      <c r="Z140" s="139"/>
    </row>
    <row r="141" spans="22:26" ht="15" customHeight="1">
      <c r="V141"/>
      <c r="W141"/>
      <c r="X141"/>
      <c r="Y141"/>
      <c r="Z141" s="139"/>
    </row>
    <row r="142" spans="22:26" ht="15" customHeight="1">
      <c r="V142"/>
      <c r="W142"/>
      <c r="X142"/>
      <c r="Y142"/>
      <c r="Z142" s="139"/>
    </row>
    <row r="143" spans="22:26" ht="15" customHeight="1">
      <c r="V143"/>
      <c r="W143"/>
      <c r="X143"/>
      <c r="Y143"/>
      <c r="Z143" s="139"/>
    </row>
    <row r="144" spans="22:26" ht="15" customHeight="1">
      <c r="V144"/>
      <c r="W144"/>
      <c r="X144"/>
      <c r="Y144"/>
      <c r="Z144" s="139"/>
    </row>
    <row r="145" spans="22:26" ht="15" customHeight="1">
      <c r="V145"/>
      <c r="W145"/>
      <c r="X145"/>
      <c r="Y145"/>
      <c r="Z145" s="139"/>
    </row>
    <row r="146" spans="22:26" ht="15" customHeight="1">
      <c r="V146"/>
      <c r="W146"/>
      <c r="X146"/>
      <c r="Y146"/>
      <c r="Z146" s="139"/>
    </row>
    <row r="147" spans="22:26" ht="15" customHeight="1">
      <c r="V147"/>
      <c r="W147"/>
      <c r="X147"/>
      <c r="Y147"/>
      <c r="Z147" s="139"/>
    </row>
    <row r="148" spans="22:26" ht="15" customHeight="1">
      <c r="V148"/>
      <c r="W148"/>
      <c r="X148"/>
      <c r="Y148"/>
      <c r="Z148" s="139"/>
    </row>
    <row r="149" spans="22:26" ht="15" customHeight="1">
      <c r="V149"/>
      <c r="W149"/>
      <c r="X149"/>
      <c r="Y149"/>
      <c r="Z149" s="139"/>
    </row>
    <row r="150" spans="22:26" ht="15" customHeight="1">
      <c r="V150"/>
      <c r="W150"/>
      <c r="X150"/>
      <c r="Y150"/>
      <c r="Z150" s="139"/>
    </row>
    <row r="151" spans="22:26" ht="15" customHeight="1">
      <c r="V151"/>
      <c r="W151"/>
      <c r="X151"/>
      <c r="Y151"/>
      <c r="Z151" s="139"/>
    </row>
    <row r="152" spans="22:26" ht="15" customHeight="1">
      <c r="V152"/>
      <c r="W152"/>
      <c r="X152"/>
      <c r="Y152"/>
      <c r="Z152" s="139"/>
    </row>
    <row r="153" spans="22:26" ht="15" customHeight="1">
      <c r="V153"/>
      <c r="W153"/>
      <c r="X153"/>
      <c r="Y153"/>
      <c r="Z153" s="139"/>
    </row>
    <row r="154" spans="22:26" ht="15" customHeight="1">
      <c r="V154"/>
      <c r="W154"/>
      <c r="X154"/>
      <c r="Y154"/>
      <c r="Z154" s="139"/>
    </row>
    <row r="155" spans="22:26" ht="15" customHeight="1">
      <c r="V155"/>
      <c r="W155"/>
      <c r="X155"/>
      <c r="Y155"/>
      <c r="Z155" s="139"/>
    </row>
    <row r="156" spans="22:26" ht="15" customHeight="1">
      <c r="V156"/>
      <c r="W156"/>
      <c r="X156"/>
      <c r="Y156"/>
      <c r="Z156" s="139"/>
    </row>
    <row r="157" spans="22:26" ht="15" customHeight="1">
      <c r="V157"/>
      <c r="W157"/>
      <c r="X157"/>
      <c r="Y157"/>
      <c r="Z157" s="139"/>
    </row>
    <row r="158" spans="22:26" ht="15" customHeight="1">
      <c r="V158"/>
      <c r="W158"/>
      <c r="X158"/>
      <c r="Y158"/>
      <c r="Z158" s="139"/>
    </row>
    <row r="159" spans="22:26" ht="15" customHeight="1">
      <c r="V159"/>
      <c r="W159"/>
      <c r="X159"/>
      <c r="Y159"/>
      <c r="Z159" s="139"/>
    </row>
    <row r="160" spans="22:26" ht="15" customHeight="1">
      <c r="V160"/>
      <c r="W160"/>
      <c r="X160"/>
      <c r="Y160"/>
      <c r="Z160" s="139"/>
    </row>
    <row r="161" spans="22:26" ht="15" customHeight="1">
      <c r="V161"/>
      <c r="W161"/>
      <c r="X161"/>
      <c r="Y161"/>
      <c r="Z161" s="139"/>
    </row>
    <row r="162" spans="22:26" ht="15" customHeight="1">
      <c r="V162"/>
      <c r="W162"/>
      <c r="X162"/>
      <c r="Y162"/>
      <c r="Z162" s="139"/>
    </row>
    <row r="163" spans="22:26" ht="15" customHeight="1">
      <c r="V163"/>
      <c r="W163"/>
      <c r="X163"/>
      <c r="Y163"/>
      <c r="Z163" s="139"/>
    </row>
    <row r="164" spans="22:26" ht="15" customHeight="1">
      <c r="V164"/>
      <c r="W164"/>
      <c r="X164"/>
      <c r="Y164"/>
      <c r="Z164" s="139"/>
    </row>
    <row r="165" spans="22:26" ht="15" customHeight="1">
      <c r="V165"/>
      <c r="W165"/>
      <c r="X165"/>
      <c r="Y165"/>
      <c r="Z165" s="139"/>
    </row>
    <row r="166" spans="22:26" ht="15" customHeight="1">
      <c r="V166"/>
      <c r="W166"/>
      <c r="X166"/>
      <c r="Y166"/>
      <c r="Z166" s="139"/>
    </row>
    <row r="167" spans="22:26" ht="15" customHeight="1">
      <c r="V167"/>
      <c r="W167"/>
      <c r="X167"/>
      <c r="Y167"/>
      <c r="Z167" s="139"/>
    </row>
    <row r="168" spans="22:26" ht="15" customHeight="1">
      <c r="V168"/>
      <c r="W168"/>
      <c r="X168"/>
      <c r="Y168"/>
      <c r="Z168" s="139"/>
    </row>
    <row r="169" spans="22:26" ht="15" customHeight="1">
      <c r="V169"/>
      <c r="W169"/>
      <c r="X169"/>
      <c r="Y169"/>
      <c r="Z169" s="139"/>
    </row>
    <row r="170" spans="22:26" ht="15" customHeight="1">
      <c r="V170"/>
      <c r="W170"/>
      <c r="X170"/>
      <c r="Y170"/>
      <c r="Z170" s="139"/>
    </row>
    <row r="171" spans="22:26" ht="15" customHeight="1">
      <c r="V171"/>
      <c r="W171"/>
      <c r="X171"/>
      <c r="Y171"/>
      <c r="Z171" s="139"/>
    </row>
    <row r="172" spans="22:26" ht="15" customHeight="1">
      <c r="V172"/>
      <c r="W172"/>
      <c r="X172"/>
      <c r="Y172"/>
      <c r="Z172" s="139"/>
    </row>
    <row r="173" spans="22:26" ht="15" customHeight="1">
      <c r="V173"/>
      <c r="W173"/>
      <c r="X173"/>
      <c r="Y173"/>
      <c r="Z173" s="139"/>
    </row>
    <row r="174" spans="22:26" ht="15" customHeight="1">
      <c r="V174"/>
      <c r="W174"/>
      <c r="X174"/>
      <c r="Y174"/>
      <c r="Z174" s="139"/>
    </row>
    <row r="175" spans="22:26" ht="15" customHeight="1">
      <c r="V175"/>
      <c r="W175"/>
      <c r="X175"/>
      <c r="Y175"/>
      <c r="Z175" s="139"/>
    </row>
    <row r="176" spans="22:26" ht="15" customHeight="1">
      <c r="V176"/>
      <c r="W176"/>
      <c r="X176"/>
      <c r="Y176"/>
      <c r="Z176" s="139"/>
    </row>
    <row r="177" spans="22:26" ht="15" customHeight="1">
      <c r="V177"/>
      <c r="W177"/>
      <c r="X177"/>
      <c r="Y177"/>
      <c r="Z177" s="139"/>
    </row>
    <row r="178" spans="22:26" ht="15" customHeight="1">
      <c r="V178"/>
      <c r="W178"/>
      <c r="X178"/>
      <c r="Y178"/>
      <c r="Z178" s="139"/>
    </row>
    <row r="179" spans="22:26" ht="15" customHeight="1">
      <c r="V179"/>
      <c r="W179"/>
      <c r="X179"/>
      <c r="Y179"/>
      <c r="Z179" s="139"/>
    </row>
    <row r="180" spans="22:26" ht="15" customHeight="1">
      <c r="V180"/>
      <c r="W180"/>
      <c r="X180"/>
      <c r="Y180"/>
      <c r="Z180" s="139"/>
    </row>
    <row r="181" spans="22:26" ht="15" customHeight="1">
      <c r="V181"/>
      <c r="W181"/>
      <c r="X181"/>
      <c r="Y181"/>
      <c r="Z181" s="139"/>
    </row>
    <row r="182" spans="22:26" ht="15" customHeight="1">
      <c r="V182"/>
      <c r="W182"/>
      <c r="X182"/>
      <c r="Y182"/>
      <c r="Z182" s="139"/>
    </row>
    <row r="183" spans="22:26" ht="15" customHeight="1">
      <c r="V183"/>
      <c r="W183"/>
      <c r="X183"/>
      <c r="Y183"/>
      <c r="Z183" s="139"/>
    </row>
    <row r="184" spans="22:26" ht="15" customHeight="1">
      <c r="V184"/>
      <c r="W184"/>
      <c r="X184"/>
      <c r="Y184"/>
      <c r="Z184" s="139"/>
    </row>
    <row r="185" spans="22:26" ht="15" customHeight="1">
      <c r="V185"/>
      <c r="W185"/>
      <c r="X185"/>
      <c r="Y185"/>
      <c r="Z185" s="139"/>
    </row>
    <row r="186" spans="22:26" ht="15" customHeight="1">
      <c r="V186"/>
      <c r="W186"/>
      <c r="X186"/>
      <c r="Y186"/>
      <c r="Z186" s="139"/>
    </row>
    <row r="187" spans="22:26" ht="15" customHeight="1">
      <c r="V187"/>
      <c r="W187"/>
      <c r="X187"/>
      <c r="Y187"/>
      <c r="Z187" s="139"/>
    </row>
    <row r="188" spans="22:26" ht="15" customHeight="1">
      <c r="V188"/>
      <c r="W188"/>
      <c r="X188"/>
      <c r="Y188"/>
      <c r="Z188" s="139"/>
    </row>
    <row r="189" spans="22:26" ht="15" customHeight="1">
      <c r="V189"/>
      <c r="W189"/>
      <c r="X189"/>
      <c r="Y189"/>
      <c r="Z189" s="139"/>
    </row>
    <row r="190" spans="22:26" ht="15" customHeight="1">
      <c r="V190"/>
      <c r="W190"/>
      <c r="X190"/>
      <c r="Y190"/>
      <c r="Z190" s="139"/>
    </row>
    <row r="191" spans="22:26" ht="15" customHeight="1">
      <c r="V191"/>
      <c r="W191"/>
      <c r="X191"/>
      <c r="Y191"/>
      <c r="Z191" s="139"/>
    </row>
    <row r="192" spans="22:26" ht="15" customHeight="1">
      <c r="V192"/>
      <c r="W192"/>
      <c r="X192"/>
      <c r="Y192"/>
      <c r="Z192" s="139"/>
    </row>
    <row r="193" spans="22:26" ht="15" customHeight="1">
      <c r="V193"/>
      <c r="W193"/>
      <c r="X193"/>
      <c r="Y193"/>
      <c r="Z193" s="139"/>
    </row>
    <row r="194" spans="22:26" ht="15" customHeight="1">
      <c r="V194"/>
      <c r="W194"/>
      <c r="X194"/>
      <c r="Y194"/>
      <c r="Z194" s="139"/>
    </row>
    <row r="195" spans="22:26" ht="15" customHeight="1">
      <c r="V195"/>
      <c r="W195"/>
      <c r="X195"/>
      <c r="Y195"/>
      <c r="Z195" s="139"/>
    </row>
    <row r="196" spans="22:26" ht="15" customHeight="1">
      <c r="V196"/>
      <c r="W196"/>
      <c r="X196"/>
      <c r="Y196"/>
      <c r="Z196" s="139"/>
    </row>
    <row r="197" spans="22:26" ht="15" customHeight="1">
      <c r="V197"/>
      <c r="W197"/>
      <c r="X197"/>
      <c r="Y197"/>
      <c r="Z197" s="139"/>
    </row>
    <row r="198" spans="22:26" ht="15" customHeight="1">
      <c r="V198"/>
      <c r="W198"/>
      <c r="X198"/>
      <c r="Y198"/>
      <c r="Z198" s="139"/>
    </row>
    <row r="199" spans="22:26" ht="15" customHeight="1">
      <c r="V199"/>
      <c r="W199"/>
      <c r="X199"/>
      <c r="Y199"/>
      <c r="Z199" s="139"/>
    </row>
    <row r="200" spans="22:26" ht="15" customHeight="1">
      <c r="V200"/>
      <c r="W200"/>
      <c r="X200"/>
      <c r="Y200"/>
      <c r="Z200" s="139"/>
    </row>
    <row r="201" spans="22:26" ht="15" customHeight="1">
      <c r="V201"/>
      <c r="W201"/>
      <c r="X201"/>
      <c r="Y201"/>
      <c r="Z201" s="139"/>
    </row>
    <row r="202" spans="22:26" ht="15" customHeight="1">
      <c r="V202"/>
      <c r="W202"/>
      <c r="X202"/>
      <c r="Y202"/>
      <c r="Z202" s="139"/>
    </row>
    <row r="203" spans="22:26" ht="15" customHeight="1">
      <c r="V203"/>
      <c r="W203"/>
      <c r="X203"/>
      <c r="Y203"/>
      <c r="Z203" s="139"/>
    </row>
    <row r="204" spans="22:26" ht="15" customHeight="1">
      <c r="V204"/>
      <c r="W204"/>
      <c r="X204"/>
      <c r="Y204"/>
      <c r="Z204" s="139"/>
    </row>
    <row r="205" spans="22:26" ht="15" customHeight="1">
      <c r="V205"/>
      <c r="W205"/>
      <c r="X205"/>
      <c r="Y205"/>
      <c r="Z205" s="139"/>
    </row>
    <row r="206" spans="22:26" ht="15" customHeight="1">
      <c r="V206"/>
      <c r="W206"/>
      <c r="X206"/>
      <c r="Y206"/>
      <c r="Z206" s="139"/>
    </row>
    <row r="207" spans="22:26" ht="15" customHeight="1">
      <c r="V207"/>
      <c r="W207"/>
      <c r="X207"/>
      <c r="Y207"/>
      <c r="Z207" s="139"/>
    </row>
    <row r="208" spans="22:26" ht="15" customHeight="1">
      <c r="V208"/>
      <c r="W208"/>
      <c r="X208"/>
      <c r="Y208"/>
      <c r="Z208" s="139"/>
    </row>
    <row r="209" spans="22:26" ht="15" customHeight="1">
      <c r="V209"/>
      <c r="W209"/>
      <c r="X209"/>
      <c r="Y209"/>
      <c r="Z209" s="139"/>
    </row>
    <row r="210" spans="22:26" ht="15" customHeight="1">
      <c r="V210"/>
      <c r="W210"/>
      <c r="X210"/>
      <c r="Y210"/>
      <c r="Z210" s="139"/>
    </row>
    <row r="211" spans="22:26" ht="15" customHeight="1">
      <c r="V211"/>
      <c r="W211"/>
      <c r="X211"/>
      <c r="Y211"/>
      <c r="Z211" s="139"/>
    </row>
    <row r="212" spans="22:26" ht="15" customHeight="1">
      <c r="V212"/>
      <c r="W212"/>
      <c r="X212"/>
      <c r="Y212"/>
      <c r="Z212" s="139"/>
    </row>
    <row r="213" spans="22:26" ht="15" customHeight="1">
      <c r="V213"/>
      <c r="W213"/>
      <c r="X213"/>
      <c r="Y213"/>
      <c r="Z213" s="139"/>
    </row>
    <row r="214" spans="22:26" ht="15" customHeight="1">
      <c r="V214"/>
      <c r="W214"/>
      <c r="X214"/>
      <c r="Y214"/>
      <c r="Z214" s="139"/>
    </row>
    <row r="215" spans="22:26" ht="15" customHeight="1">
      <c r="V215"/>
      <c r="W215"/>
      <c r="X215"/>
      <c r="Y215"/>
      <c r="Z215" s="139"/>
    </row>
    <row r="216" spans="22:26" ht="15" customHeight="1">
      <c r="V216"/>
      <c r="W216"/>
      <c r="X216"/>
      <c r="Y216"/>
      <c r="Z216" s="139"/>
    </row>
    <row r="217" spans="22:26" ht="15" customHeight="1">
      <c r="V217"/>
      <c r="W217"/>
      <c r="X217"/>
      <c r="Y217"/>
      <c r="Z217" s="139"/>
    </row>
    <row r="218" spans="22:26" ht="15" customHeight="1">
      <c r="V218"/>
      <c r="W218"/>
      <c r="X218"/>
      <c r="Y218"/>
      <c r="Z218" s="139"/>
    </row>
    <row r="219" spans="22:26" ht="15" customHeight="1">
      <c r="V219"/>
      <c r="W219"/>
      <c r="X219"/>
      <c r="Y219"/>
      <c r="Z219" s="139"/>
    </row>
    <row r="220" spans="22:26" ht="15" customHeight="1">
      <c r="V220"/>
      <c r="W220"/>
      <c r="X220"/>
      <c r="Y220"/>
      <c r="Z220" s="139"/>
    </row>
    <row r="221" spans="22:26" ht="15" customHeight="1">
      <c r="V221"/>
      <c r="W221"/>
      <c r="X221"/>
      <c r="Y221"/>
      <c r="Z221" s="139"/>
    </row>
    <row r="222" spans="22:26" ht="15" customHeight="1">
      <c r="V222"/>
      <c r="W222"/>
      <c r="X222"/>
      <c r="Y222"/>
      <c r="Z222" s="139"/>
    </row>
    <row r="223" spans="22:26" ht="15" customHeight="1">
      <c r="V223"/>
      <c r="W223"/>
      <c r="X223"/>
      <c r="Y223"/>
      <c r="Z223" s="139"/>
    </row>
    <row r="224" spans="22:26" ht="15" customHeight="1">
      <c r="V224"/>
      <c r="W224"/>
      <c r="X224"/>
      <c r="Y224"/>
      <c r="Z224" s="139"/>
    </row>
    <row r="225" spans="22:26" ht="15" customHeight="1">
      <c r="V225"/>
      <c r="W225"/>
      <c r="X225"/>
      <c r="Y225"/>
      <c r="Z225" s="139"/>
    </row>
    <row r="226" spans="22:26" ht="15" customHeight="1">
      <c r="V226"/>
      <c r="W226"/>
      <c r="X226"/>
      <c r="Y226"/>
      <c r="Z226" s="139"/>
    </row>
    <row r="227" spans="22:26" ht="15" customHeight="1">
      <c r="V227"/>
      <c r="W227"/>
      <c r="X227"/>
      <c r="Y227"/>
      <c r="Z227" s="139"/>
    </row>
    <row r="228" spans="22:26" ht="15" customHeight="1">
      <c r="V228"/>
      <c r="W228"/>
      <c r="X228"/>
      <c r="Y228"/>
      <c r="Z228" s="139"/>
    </row>
    <row r="229" spans="22:26" ht="15" customHeight="1">
      <c r="V229"/>
      <c r="W229"/>
      <c r="X229"/>
      <c r="Y229"/>
      <c r="Z229" s="139"/>
    </row>
    <row r="230" spans="22:26" ht="15" customHeight="1">
      <c r="V230"/>
      <c r="W230"/>
      <c r="X230"/>
      <c r="Y230"/>
      <c r="Z230" s="139"/>
    </row>
    <row r="231" spans="22:26" ht="15" customHeight="1">
      <c r="V231"/>
      <c r="W231"/>
      <c r="X231"/>
      <c r="Y231"/>
      <c r="Z231" s="139"/>
    </row>
    <row r="232" spans="22:26" ht="15" customHeight="1">
      <c r="V232"/>
      <c r="W232"/>
      <c r="X232"/>
      <c r="Y232"/>
      <c r="Z232" s="139"/>
    </row>
    <row r="233" spans="22:26" ht="15" customHeight="1">
      <c r="V233"/>
      <c r="W233"/>
      <c r="X233"/>
      <c r="Y233"/>
      <c r="Z233" s="139"/>
    </row>
    <row r="234" spans="22:26" ht="15" customHeight="1">
      <c r="V234"/>
      <c r="W234"/>
      <c r="X234"/>
      <c r="Y234"/>
      <c r="Z234" s="139"/>
    </row>
    <row r="235" spans="22:26" ht="15" customHeight="1">
      <c r="V235"/>
      <c r="W235"/>
      <c r="X235"/>
      <c r="Y235"/>
      <c r="Z235" s="139"/>
    </row>
    <row r="236" spans="22:26" ht="15" customHeight="1">
      <c r="V236"/>
      <c r="W236"/>
      <c r="X236"/>
      <c r="Y236"/>
      <c r="Z236" s="139"/>
    </row>
    <row r="237" spans="22:26" ht="15" customHeight="1">
      <c r="V237"/>
      <c r="W237"/>
      <c r="X237"/>
      <c r="Y237"/>
      <c r="Z237" s="139"/>
    </row>
    <row r="238" spans="22:26" ht="15" customHeight="1">
      <c r="V238"/>
      <c r="W238"/>
      <c r="X238"/>
      <c r="Y238"/>
      <c r="Z238" s="139"/>
    </row>
    <row r="239" spans="22:26" ht="15" customHeight="1">
      <c r="V239"/>
      <c r="W239"/>
      <c r="X239"/>
      <c r="Y239"/>
      <c r="Z239" s="139"/>
    </row>
    <row r="240" spans="22:26" ht="15" customHeight="1">
      <c r="V240"/>
      <c r="W240"/>
      <c r="X240"/>
      <c r="Y240"/>
      <c r="Z240" s="139"/>
    </row>
    <row r="241" spans="22:26" ht="15" customHeight="1">
      <c r="V241"/>
      <c r="W241"/>
      <c r="X241"/>
      <c r="Y241"/>
      <c r="Z241" s="139"/>
    </row>
    <row r="242" spans="22:26" ht="15" customHeight="1">
      <c r="V242"/>
      <c r="W242"/>
      <c r="X242"/>
      <c r="Y242"/>
      <c r="Z242" s="139"/>
    </row>
    <row r="243" spans="22:26" ht="15" customHeight="1">
      <c r="V243"/>
      <c r="W243"/>
      <c r="X243"/>
      <c r="Y243"/>
      <c r="Z243" s="139"/>
    </row>
    <row r="244" spans="22:26" ht="15" customHeight="1">
      <c r="V244"/>
      <c r="W244"/>
      <c r="X244"/>
      <c r="Y244"/>
      <c r="Z244" s="139"/>
    </row>
    <row r="245" spans="22:26" ht="15" customHeight="1">
      <c r="V245"/>
      <c r="W245"/>
      <c r="X245"/>
      <c r="Y245"/>
      <c r="Z245" s="139"/>
    </row>
    <row r="246" spans="22:26" ht="15" customHeight="1">
      <c r="V246"/>
      <c r="W246"/>
      <c r="X246"/>
      <c r="Y246"/>
      <c r="Z246" s="139"/>
    </row>
    <row r="247" spans="22:26" ht="15" customHeight="1">
      <c r="V247"/>
      <c r="W247"/>
      <c r="X247"/>
      <c r="Y247"/>
      <c r="Z247" s="139"/>
    </row>
    <row r="248" spans="22:26" ht="15" customHeight="1">
      <c r="V248"/>
      <c r="W248"/>
      <c r="X248"/>
      <c r="Y248"/>
      <c r="Z248" s="139"/>
    </row>
    <row r="249" spans="22:26" ht="15" customHeight="1">
      <c r="V249"/>
      <c r="W249"/>
      <c r="X249"/>
      <c r="Y249"/>
      <c r="Z249" s="139"/>
    </row>
    <row r="250" spans="22:26" ht="15" customHeight="1">
      <c r="V250"/>
      <c r="W250"/>
      <c r="X250"/>
      <c r="Y250"/>
      <c r="Z250" s="139"/>
    </row>
    <row r="251" spans="22:26" ht="15" customHeight="1">
      <c r="V251"/>
      <c r="W251"/>
      <c r="X251"/>
      <c r="Y251"/>
      <c r="Z251" s="139"/>
    </row>
    <row r="252" spans="22:26" ht="15" customHeight="1">
      <c r="V252"/>
      <c r="W252"/>
      <c r="X252"/>
      <c r="Y252"/>
      <c r="Z252" s="139"/>
    </row>
    <row r="253" spans="22:26" ht="15" customHeight="1">
      <c r="V253"/>
      <c r="W253"/>
      <c r="X253"/>
      <c r="Y253"/>
      <c r="Z253" s="139"/>
    </row>
    <row r="254" spans="22:26" ht="15" customHeight="1">
      <c r="V254"/>
      <c r="W254"/>
      <c r="X254"/>
      <c r="Y254"/>
      <c r="Z254" s="139"/>
    </row>
    <row r="255" spans="22:26" ht="15" customHeight="1">
      <c r="V255"/>
      <c r="W255"/>
      <c r="X255"/>
      <c r="Y255"/>
      <c r="Z255" s="139"/>
    </row>
    <row r="256" spans="22:26" ht="15" customHeight="1">
      <c r="V256"/>
      <c r="W256"/>
      <c r="X256"/>
      <c r="Y256"/>
      <c r="Z256" s="139"/>
    </row>
    <row r="257" spans="22:26" ht="15" customHeight="1">
      <c r="V257"/>
      <c r="W257"/>
      <c r="X257"/>
      <c r="Y257"/>
      <c r="Z257" s="139"/>
    </row>
    <row r="258" spans="22:26" ht="15" customHeight="1">
      <c r="V258"/>
      <c r="W258"/>
      <c r="X258"/>
      <c r="Y258"/>
      <c r="Z258" s="139"/>
    </row>
    <row r="259" spans="22:26" ht="15" customHeight="1">
      <c r="V259"/>
      <c r="W259"/>
      <c r="X259"/>
      <c r="Y259"/>
      <c r="Z259" s="139"/>
    </row>
    <row r="260" spans="22:26" ht="15" customHeight="1">
      <c r="V260"/>
      <c r="W260"/>
      <c r="X260"/>
      <c r="Y260"/>
      <c r="Z260" s="139"/>
    </row>
    <row r="261" spans="22:26" ht="15" customHeight="1">
      <c r="V261"/>
      <c r="W261"/>
      <c r="X261"/>
      <c r="Y261"/>
      <c r="Z261" s="139"/>
    </row>
    <row r="262" spans="22:26" ht="15" customHeight="1">
      <c r="V262"/>
      <c r="W262"/>
      <c r="X262"/>
      <c r="Y262"/>
      <c r="Z262" s="139"/>
    </row>
    <row r="263" spans="22:26" ht="15" customHeight="1">
      <c r="V263"/>
      <c r="W263"/>
      <c r="X263"/>
      <c r="Y263"/>
      <c r="Z263" s="139"/>
    </row>
    <row r="264" spans="22:26" ht="15" customHeight="1">
      <c r="V264"/>
      <c r="W264"/>
      <c r="X264"/>
      <c r="Y264"/>
      <c r="Z264" s="139"/>
    </row>
    <row r="265" spans="22:26" ht="15" customHeight="1">
      <c r="V265"/>
      <c r="W265"/>
      <c r="X265"/>
      <c r="Y265"/>
      <c r="Z265" s="139"/>
    </row>
    <row r="266" spans="22:26" ht="15" customHeight="1">
      <c r="V266"/>
      <c r="W266"/>
      <c r="X266"/>
      <c r="Y266"/>
      <c r="Z266" s="139"/>
    </row>
    <row r="267" spans="22:26" ht="15" customHeight="1">
      <c r="V267"/>
      <c r="W267"/>
      <c r="X267"/>
      <c r="Y267"/>
      <c r="Z267" s="139"/>
    </row>
    <row r="268" spans="22:26" ht="15" customHeight="1">
      <c r="V268"/>
      <c r="W268"/>
      <c r="X268"/>
      <c r="Y268"/>
      <c r="Z268" s="139"/>
    </row>
    <row r="269" spans="22:26" ht="15" customHeight="1">
      <c r="V269"/>
      <c r="W269"/>
      <c r="X269"/>
      <c r="Y269"/>
      <c r="Z269" s="139"/>
    </row>
    <row r="270" spans="22:26" ht="15" customHeight="1">
      <c r="V270"/>
      <c r="W270"/>
      <c r="X270"/>
      <c r="Y270"/>
      <c r="Z270" s="139"/>
    </row>
    <row r="271" spans="22:26" ht="15" customHeight="1">
      <c r="V271"/>
      <c r="W271"/>
      <c r="X271"/>
      <c r="Y271"/>
      <c r="Z271" s="139"/>
    </row>
    <row r="272" spans="22:26" ht="15" customHeight="1">
      <c r="V272"/>
      <c r="W272"/>
      <c r="X272"/>
      <c r="Y272"/>
      <c r="Z272" s="139"/>
    </row>
    <row r="273" spans="22:26" ht="15" customHeight="1">
      <c r="V273"/>
      <c r="W273"/>
      <c r="X273"/>
      <c r="Y273"/>
      <c r="Z273" s="139"/>
    </row>
    <row r="274" spans="22:26" ht="15" customHeight="1">
      <c r="V274"/>
      <c r="W274"/>
      <c r="X274"/>
      <c r="Y274"/>
      <c r="Z274" s="139"/>
    </row>
    <row r="275" spans="22:26" ht="15" customHeight="1">
      <c r="V275"/>
      <c r="W275"/>
      <c r="X275"/>
      <c r="Y275"/>
      <c r="Z275" s="139"/>
    </row>
    <row r="276" spans="22:26" ht="15" customHeight="1">
      <c r="V276"/>
      <c r="W276"/>
      <c r="X276"/>
      <c r="Y276"/>
      <c r="Z276" s="139"/>
    </row>
    <row r="277" spans="22:26" ht="15" customHeight="1">
      <c r="V277"/>
      <c r="W277"/>
      <c r="X277"/>
      <c r="Y277"/>
      <c r="Z277" s="139"/>
    </row>
    <row r="278" spans="22:26" ht="15" customHeight="1">
      <c r="V278"/>
      <c r="W278"/>
      <c r="X278"/>
      <c r="Y278"/>
      <c r="Z278" s="139"/>
    </row>
    <row r="279" spans="22:26" ht="15" customHeight="1">
      <c r="V279"/>
      <c r="W279"/>
      <c r="X279"/>
      <c r="Y279"/>
      <c r="Z279" s="139"/>
    </row>
    <row r="280" spans="22:26" ht="15" customHeight="1">
      <c r="V280"/>
      <c r="W280"/>
      <c r="X280"/>
      <c r="Y280"/>
      <c r="Z280" s="139"/>
    </row>
    <row r="281" spans="22:26" ht="15" customHeight="1">
      <c r="V281"/>
      <c r="W281"/>
      <c r="X281"/>
      <c r="Y281"/>
      <c r="Z281" s="139"/>
    </row>
    <row r="282" spans="22:26" ht="15" customHeight="1">
      <c r="V282"/>
      <c r="W282"/>
      <c r="X282"/>
      <c r="Y282"/>
      <c r="Z282" s="139"/>
    </row>
    <row r="283" spans="22:26" ht="15" customHeight="1">
      <c r="V283"/>
      <c r="W283"/>
      <c r="X283"/>
      <c r="Y283"/>
      <c r="Z283" s="139"/>
    </row>
    <row r="284" spans="22:26" ht="15" customHeight="1">
      <c r="V284"/>
      <c r="W284"/>
      <c r="X284"/>
      <c r="Y284"/>
      <c r="Z284" s="139"/>
    </row>
    <row r="285" spans="22:26" ht="15" customHeight="1">
      <c r="V285"/>
      <c r="W285"/>
      <c r="X285"/>
      <c r="Y285"/>
      <c r="Z285" s="139"/>
    </row>
    <row r="286" spans="22:26" ht="15" customHeight="1">
      <c r="V286"/>
      <c r="W286"/>
      <c r="X286"/>
      <c r="Y286"/>
      <c r="Z286" s="139"/>
    </row>
    <row r="287" spans="22:26" ht="15" customHeight="1">
      <c r="V287"/>
      <c r="W287"/>
      <c r="X287"/>
      <c r="Y287"/>
      <c r="Z287" s="139"/>
    </row>
    <row r="288" spans="22:26" ht="15" customHeight="1">
      <c r="V288"/>
      <c r="W288"/>
      <c r="X288"/>
      <c r="Y288"/>
      <c r="Z288" s="139"/>
    </row>
    <row r="289" spans="22:26" ht="15" customHeight="1">
      <c r="V289"/>
      <c r="W289"/>
      <c r="X289"/>
      <c r="Y289"/>
      <c r="Z289" s="139"/>
    </row>
    <row r="290" spans="22:26" ht="15" customHeight="1">
      <c r="V290"/>
      <c r="W290"/>
      <c r="X290"/>
      <c r="Y290"/>
      <c r="Z290" s="139"/>
    </row>
    <row r="291" spans="22:26" ht="15" customHeight="1">
      <c r="V291"/>
      <c r="W291"/>
      <c r="X291"/>
      <c r="Y291"/>
      <c r="Z291" s="139"/>
    </row>
    <row r="292" spans="22:26" ht="15" customHeight="1">
      <c r="V292"/>
      <c r="W292"/>
      <c r="X292"/>
      <c r="Y292"/>
      <c r="Z292" s="139"/>
    </row>
    <row r="293" spans="22:26" ht="15" customHeight="1">
      <c r="V293"/>
      <c r="W293"/>
      <c r="X293"/>
      <c r="Y293"/>
      <c r="Z293" s="139"/>
    </row>
    <row r="294" spans="22:26" ht="15" customHeight="1">
      <c r="V294"/>
      <c r="W294"/>
      <c r="X294"/>
      <c r="Y294"/>
      <c r="Z294" s="139"/>
    </row>
    <row r="295" spans="22:26" ht="15" customHeight="1">
      <c r="V295"/>
      <c r="W295"/>
      <c r="X295"/>
      <c r="Y295"/>
      <c r="Z295" s="139"/>
    </row>
    <row r="296" spans="22:26" ht="15" customHeight="1">
      <c r="V296"/>
      <c r="W296"/>
      <c r="X296"/>
      <c r="Y296"/>
      <c r="Z296" s="139"/>
    </row>
    <row r="297" spans="22:26" ht="15" customHeight="1">
      <c r="V297"/>
      <c r="W297"/>
      <c r="X297"/>
      <c r="Y297"/>
      <c r="Z297" s="139"/>
    </row>
    <row r="298" spans="22:26" ht="15" customHeight="1">
      <c r="V298"/>
      <c r="W298"/>
      <c r="X298"/>
      <c r="Y298"/>
      <c r="Z298" s="139"/>
    </row>
    <row r="299" spans="22:26" ht="15" customHeight="1">
      <c r="V299"/>
      <c r="W299"/>
      <c r="X299"/>
      <c r="Y299"/>
      <c r="Z299" s="139"/>
    </row>
    <row r="300" spans="22:26" ht="15" customHeight="1">
      <c r="V300"/>
      <c r="W300"/>
      <c r="X300"/>
      <c r="Y300"/>
      <c r="Z300" s="139"/>
    </row>
    <row r="301" spans="22:26" ht="15" customHeight="1">
      <c r="V301"/>
      <c r="W301"/>
      <c r="X301"/>
      <c r="Y301"/>
      <c r="Z301" s="139"/>
    </row>
    <row r="302" spans="22:26" ht="15" customHeight="1">
      <c r="V302"/>
      <c r="W302"/>
      <c r="X302"/>
      <c r="Y302"/>
      <c r="Z302" s="139"/>
    </row>
    <row r="303" spans="22:26" ht="15" customHeight="1">
      <c r="V303"/>
      <c r="W303"/>
      <c r="X303"/>
      <c r="Y303"/>
      <c r="Z303" s="139"/>
    </row>
    <row r="304" spans="22:26" ht="15" customHeight="1">
      <c r="V304"/>
      <c r="W304"/>
      <c r="X304"/>
      <c r="Y304"/>
      <c r="Z304" s="139"/>
    </row>
    <row r="305" spans="22:26" ht="15" customHeight="1">
      <c r="V305"/>
      <c r="W305"/>
      <c r="X305"/>
      <c r="Y305"/>
      <c r="Z305" s="139"/>
    </row>
    <row r="306" spans="22:26" ht="15" customHeight="1">
      <c r="V306"/>
      <c r="W306"/>
      <c r="X306"/>
      <c r="Y306"/>
      <c r="Z306" s="139"/>
    </row>
    <row r="307" spans="22:26" ht="15" customHeight="1">
      <c r="V307"/>
      <c r="W307"/>
      <c r="X307"/>
      <c r="Y307"/>
      <c r="Z307" s="139"/>
    </row>
    <row r="308" spans="22:26" ht="15" customHeight="1">
      <c r="V308"/>
      <c r="W308"/>
      <c r="X308"/>
      <c r="Y308"/>
      <c r="Z308" s="139"/>
    </row>
    <row r="309" spans="22:26" ht="15" customHeight="1">
      <c r="V309"/>
      <c r="W309"/>
      <c r="X309"/>
      <c r="Y309"/>
      <c r="Z309" s="139"/>
    </row>
    <row r="310" spans="22:26" ht="15" customHeight="1">
      <c r="V310"/>
      <c r="W310"/>
      <c r="X310"/>
      <c r="Y310"/>
      <c r="Z310" s="139"/>
    </row>
    <row r="311" spans="22:26" ht="15" customHeight="1">
      <c r="V311"/>
      <c r="W311"/>
      <c r="X311"/>
      <c r="Y311"/>
      <c r="Z311" s="139"/>
    </row>
    <row r="312" spans="22:26" ht="15" customHeight="1">
      <c r="V312"/>
      <c r="W312"/>
      <c r="X312"/>
      <c r="Y312"/>
      <c r="Z312" s="139"/>
    </row>
    <row r="313" spans="22:26" ht="15" customHeight="1">
      <c r="V313"/>
      <c r="W313"/>
      <c r="X313"/>
      <c r="Y313"/>
      <c r="Z313" s="139"/>
    </row>
    <row r="314" spans="22:26" ht="15" customHeight="1">
      <c r="V314"/>
      <c r="W314"/>
      <c r="X314"/>
      <c r="Y314"/>
      <c r="Z314" s="139"/>
    </row>
    <row r="315" spans="22:26" ht="15" customHeight="1">
      <c r="V315"/>
      <c r="W315"/>
      <c r="X315"/>
      <c r="Y315"/>
      <c r="Z315" s="139"/>
    </row>
    <row r="316" spans="22:26" ht="15" customHeight="1">
      <c r="V316"/>
      <c r="W316"/>
      <c r="X316"/>
      <c r="Y316"/>
      <c r="Z316" s="139"/>
    </row>
    <row r="317" spans="22:26" ht="15" customHeight="1">
      <c r="V317"/>
      <c r="W317"/>
      <c r="X317"/>
      <c r="Y317"/>
      <c r="Z317" s="139"/>
    </row>
    <row r="318" spans="22:26" ht="15" customHeight="1">
      <c r="V318"/>
      <c r="W318"/>
      <c r="X318"/>
      <c r="Y318"/>
      <c r="Z318" s="139"/>
    </row>
    <row r="319" spans="22:26" ht="15" customHeight="1">
      <c r="V319"/>
      <c r="W319"/>
      <c r="X319"/>
      <c r="Y319"/>
      <c r="Z319" s="139"/>
    </row>
    <row r="320" spans="22:26" ht="15" customHeight="1">
      <c r="V320"/>
      <c r="W320"/>
      <c r="X320"/>
      <c r="Y320"/>
      <c r="Z320" s="139"/>
    </row>
    <row r="321" spans="22:26" ht="15" customHeight="1">
      <c r="V321"/>
      <c r="W321"/>
      <c r="X321"/>
      <c r="Y321"/>
      <c r="Z321" s="139"/>
    </row>
    <row r="322" spans="22:26" ht="15" customHeight="1">
      <c r="V322"/>
      <c r="W322"/>
      <c r="X322"/>
      <c r="Y322"/>
      <c r="Z322" s="139"/>
    </row>
    <row r="323" spans="22:26" ht="15" customHeight="1">
      <c r="V323"/>
      <c r="W323"/>
      <c r="X323"/>
      <c r="Y323"/>
      <c r="Z323" s="139"/>
    </row>
    <row r="324" spans="22:26" ht="15" customHeight="1">
      <c r="V324"/>
      <c r="W324"/>
      <c r="X324"/>
      <c r="Y324"/>
      <c r="Z324" s="139"/>
    </row>
    <row r="325" spans="22:26" ht="15" customHeight="1">
      <c r="V325"/>
      <c r="W325"/>
      <c r="X325"/>
      <c r="Y325"/>
      <c r="Z325" s="139"/>
    </row>
    <row r="326" spans="22:26" ht="15" customHeight="1">
      <c r="V326"/>
      <c r="W326"/>
      <c r="X326"/>
      <c r="Y326"/>
      <c r="Z326" s="139"/>
    </row>
    <row r="327" spans="22:26" ht="15" customHeight="1">
      <c r="V327"/>
      <c r="W327"/>
      <c r="X327"/>
      <c r="Y327"/>
      <c r="Z327" s="139"/>
    </row>
    <row r="328" spans="22:26" ht="15" customHeight="1">
      <c r="V328"/>
      <c r="W328"/>
      <c r="X328"/>
      <c r="Y328"/>
      <c r="Z328" s="139"/>
    </row>
    <row r="329" spans="22:26" ht="15" customHeight="1">
      <c r="V329"/>
      <c r="W329"/>
      <c r="X329"/>
      <c r="Y329"/>
      <c r="Z329" s="139"/>
    </row>
    <row r="330" spans="22:26" ht="15" customHeight="1">
      <c r="V330"/>
      <c r="W330"/>
      <c r="X330"/>
      <c r="Y330"/>
      <c r="Z330" s="139"/>
    </row>
    <row r="331" spans="22:26" ht="15" customHeight="1">
      <c r="V331"/>
      <c r="W331"/>
      <c r="X331"/>
      <c r="Y331"/>
      <c r="Z331" s="139"/>
    </row>
    <row r="332" spans="22:26" ht="15" customHeight="1">
      <c r="V332"/>
      <c r="W332"/>
      <c r="X332"/>
      <c r="Y332"/>
      <c r="Z332" s="139"/>
    </row>
    <row r="333" spans="22:26" ht="15" customHeight="1">
      <c r="V333"/>
      <c r="W333"/>
      <c r="X333"/>
      <c r="Y333"/>
      <c r="Z333" s="139"/>
    </row>
    <row r="334" spans="22:26" ht="15" customHeight="1">
      <c r="V334"/>
      <c r="W334"/>
      <c r="X334"/>
      <c r="Y334"/>
      <c r="Z334" s="139"/>
    </row>
    <row r="335" spans="22:26" ht="15" customHeight="1">
      <c r="V335"/>
      <c r="W335"/>
      <c r="X335"/>
      <c r="Y335"/>
      <c r="Z335" s="139"/>
    </row>
    <row r="336" spans="22:26" ht="15" customHeight="1">
      <c r="V336"/>
      <c r="W336"/>
      <c r="X336"/>
      <c r="Y336"/>
      <c r="Z336" s="139"/>
    </row>
    <row r="337" spans="22:26" ht="15" customHeight="1">
      <c r="V337"/>
      <c r="W337"/>
      <c r="X337"/>
      <c r="Y337"/>
      <c r="Z337" s="139"/>
    </row>
    <row r="338" spans="22:26" ht="15" customHeight="1">
      <c r="V338"/>
      <c r="W338"/>
      <c r="X338"/>
      <c r="Y338"/>
      <c r="Z338" s="139"/>
    </row>
    <row r="339" spans="22:26" ht="15" customHeight="1">
      <c r="V339"/>
      <c r="W339"/>
      <c r="X339"/>
      <c r="Y339"/>
      <c r="Z339" s="139"/>
    </row>
    <row r="340" spans="22:26" ht="15" customHeight="1">
      <c r="V340"/>
      <c r="W340"/>
      <c r="X340"/>
      <c r="Y340"/>
      <c r="Z340" s="139"/>
    </row>
    <row r="341" spans="22:26" ht="15" customHeight="1">
      <c r="V341"/>
      <c r="W341"/>
      <c r="X341"/>
      <c r="Y341"/>
      <c r="Z341" s="139"/>
    </row>
    <row r="342" spans="22:26" ht="15" customHeight="1">
      <c r="V342"/>
      <c r="W342"/>
      <c r="X342"/>
      <c r="Y342"/>
      <c r="Z342" s="139"/>
    </row>
    <row r="343" spans="22:26" ht="15" customHeight="1">
      <c r="V343"/>
      <c r="W343"/>
      <c r="X343"/>
      <c r="Y343"/>
      <c r="Z343" s="139"/>
    </row>
    <row r="344" spans="22:26" ht="15" customHeight="1">
      <c r="V344"/>
      <c r="W344"/>
      <c r="X344"/>
      <c r="Y344"/>
      <c r="Z344" s="139"/>
    </row>
    <row r="345" spans="22:26" ht="15" customHeight="1">
      <c r="V345"/>
      <c r="W345"/>
      <c r="X345"/>
      <c r="Y345"/>
      <c r="Z345" s="139"/>
    </row>
    <row r="346" spans="22:26" ht="15" customHeight="1">
      <c r="V346"/>
      <c r="W346"/>
      <c r="X346"/>
      <c r="Y346"/>
      <c r="Z346" s="139"/>
    </row>
    <row r="347" spans="22:26" ht="15" customHeight="1">
      <c r="V347"/>
      <c r="W347"/>
      <c r="X347"/>
      <c r="Y347"/>
      <c r="Z347" s="139"/>
    </row>
    <row r="348" spans="22:26" ht="15" customHeight="1">
      <c r="V348"/>
      <c r="W348"/>
      <c r="X348"/>
      <c r="Y348"/>
      <c r="Z348" s="139"/>
    </row>
    <row r="349" spans="22:26" ht="15" customHeight="1">
      <c r="V349"/>
      <c r="W349"/>
      <c r="X349"/>
      <c r="Y349"/>
      <c r="Z349" s="139"/>
    </row>
    <row r="350" spans="22:26" ht="15" customHeight="1">
      <c r="V350"/>
      <c r="W350"/>
      <c r="X350"/>
      <c r="Y350"/>
      <c r="Z350" s="139"/>
    </row>
    <row r="351" spans="22:26" ht="15" customHeight="1">
      <c r="V351"/>
      <c r="W351"/>
      <c r="X351"/>
      <c r="Y351"/>
      <c r="Z351" s="139"/>
    </row>
    <row r="352" spans="22:26" ht="15" customHeight="1">
      <c r="V352"/>
      <c r="W352"/>
      <c r="X352"/>
      <c r="Y352"/>
      <c r="Z352" s="139"/>
    </row>
    <row r="353" spans="22:26" ht="15" customHeight="1">
      <c r="V353"/>
      <c r="W353"/>
      <c r="X353"/>
      <c r="Y353"/>
      <c r="Z353" s="139"/>
    </row>
    <row r="354" spans="22:26" ht="15" customHeight="1">
      <c r="V354"/>
      <c r="W354"/>
      <c r="X354"/>
      <c r="Y354"/>
      <c r="Z354" s="139"/>
    </row>
    <row r="355" spans="22:26" ht="15" customHeight="1">
      <c r="V355"/>
      <c r="W355"/>
      <c r="X355"/>
      <c r="Y355"/>
      <c r="Z355" s="139"/>
    </row>
    <row r="356" spans="22:26" ht="15" customHeight="1">
      <c r="V356"/>
      <c r="W356"/>
      <c r="X356"/>
      <c r="Y356"/>
      <c r="Z356" s="139"/>
    </row>
    <row r="357" spans="22:26" ht="15" customHeight="1">
      <c r="V357"/>
      <c r="W357"/>
      <c r="X357"/>
      <c r="Y357"/>
      <c r="Z357" s="139"/>
    </row>
    <row r="358" spans="22:26" ht="15" customHeight="1">
      <c r="V358"/>
      <c r="W358"/>
      <c r="X358"/>
      <c r="Y358"/>
      <c r="Z358" s="139"/>
    </row>
    <row r="359" spans="22:26" ht="15" customHeight="1">
      <c r="V359"/>
      <c r="W359"/>
      <c r="X359"/>
      <c r="Y359"/>
      <c r="Z359" s="139"/>
    </row>
    <row r="360" spans="22:26" ht="15" customHeight="1">
      <c r="V360"/>
      <c r="W360"/>
      <c r="X360"/>
      <c r="Y360"/>
      <c r="Z360" s="139"/>
    </row>
    <row r="361" spans="22:26" ht="15" customHeight="1">
      <c r="V361"/>
      <c r="W361"/>
      <c r="X361"/>
      <c r="Y361"/>
      <c r="Z361" s="139"/>
    </row>
    <row r="362" spans="22:26" ht="15" customHeight="1">
      <c r="V362"/>
      <c r="W362"/>
      <c r="X362"/>
      <c r="Y362"/>
      <c r="Z362" s="139"/>
    </row>
    <row r="363" spans="22:26" ht="15" customHeight="1">
      <c r="V363"/>
      <c r="W363"/>
      <c r="X363"/>
      <c r="Y363"/>
      <c r="Z363" s="139"/>
    </row>
    <row r="364" spans="22:26" ht="15" customHeight="1">
      <c r="V364"/>
      <c r="W364"/>
      <c r="X364"/>
      <c r="Y364"/>
      <c r="Z364" s="139"/>
    </row>
    <row r="365" spans="22:26" ht="15" customHeight="1">
      <c r="V365"/>
      <c r="W365"/>
      <c r="X365"/>
      <c r="Y365"/>
      <c r="Z365" s="139"/>
    </row>
    <row r="366" spans="22:26" ht="15" customHeight="1">
      <c r="V366"/>
      <c r="W366"/>
      <c r="X366"/>
      <c r="Y366"/>
      <c r="Z366" s="139"/>
    </row>
    <row r="367" spans="22:26" ht="15" customHeight="1">
      <c r="V367"/>
      <c r="W367"/>
      <c r="X367"/>
      <c r="Y367"/>
      <c r="Z367" s="139"/>
    </row>
    <row r="368" spans="22:26" ht="15" customHeight="1">
      <c r="V368"/>
      <c r="W368"/>
      <c r="X368"/>
      <c r="Y368"/>
      <c r="Z368" s="139"/>
    </row>
    <row r="369" spans="22:26" ht="15" customHeight="1">
      <c r="V369"/>
      <c r="W369"/>
      <c r="X369"/>
      <c r="Y369"/>
      <c r="Z369" s="139"/>
    </row>
    <row r="370" spans="22:26" ht="15" customHeight="1">
      <c r="V370"/>
      <c r="W370"/>
      <c r="X370"/>
      <c r="Y370"/>
      <c r="Z370" s="139"/>
    </row>
    <row r="371" spans="22:26" ht="15" customHeight="1">
      <c r="V371"/>
      <c r="W371"/>
      <c r="X371"/>
      <c r="Y371"/>
      <c r="Z371" s="139"/>
    </row>
    <row r="372" spans="22:26" ht="15" customHeight="1">
      <c r="V372"/>
      <c r="W372"/>
      <c r="X372"/>
      <c r="Y372"/>
      <c r="Z372" s="139"/>
    </row>
    <row r="373" spans="22:26" ht="15" customHeight="1">
      <c r="V373"/>
      <c r="W373"/>
      <c r="X373"/>
      <c r="Y373"/>
      <c r="Z373" s="139"/>
    </row>
    <row r="374" spans="22:26" ht="15" customHeight="1">
      <c r="V374"/>
      <c r="W374"/>
      <c r="X374"/>
      <c r="Y374"/>
      <c r="Z374" s="139"/>
    </row>
    <row r="375" spans="22:26" ht="15" customHeight="1">
      <c r="V375"/>
      <c r="W375"/>
      <c r="X375"/>
      <c r="Y375"/>
      <c r="Z375" s="139"/>
    </row>
    <row r="376" spans="22:26" ht="15" customHeight="1">
      <c r="V376"/>
      <c r="W376"/>
      <c r="X376"/>
      <c r="Y376"/>
      <c r="Z376" s="139"/>
    </row>
    <row r="377" spans="22:26" ht="15" customHeight="1">
      <c r="V377"/>
      <c r="W377"/>
      <c r="X377"/>
      <c r="Y377"/>
      <c r="Z377" s="139"/>
    </row>
    <row r="378" spans="22:26" ht="15" customHeight="1">
      <c r="V378"/>
      <c r="W378"/>
      <c r="X378"/>
      <c r="Y378"/>
      <c r="Z378" s="139"/>
    </row>
    <row r="379" spans="22:26" ht="15" customHeight="1">
      <c r="V379"/>
      <c r="W379"/>
      <c r="X379"/>
      <c r="Y379"/>
      <c r="Z379" s="139"/>
    </row>
    <row r="380" spans="22:26" ht="15" customHeight="1">
      <c r="V380"/>
      <c r="W380"/>
      <c r="X380"/>
      <c r="Y380"/>
      <c r="Z380" s="139"/>
    </row>
    <row r="381" spans="22:26" ht="15" customHeight="1">
      <c r="V381"/>
      <c r="W381"/>
      <c r="X381"/>
      <c r="Y381"/>
      <c r="Z381" s="139"/>
    </row>
    <row r="382" spans="22:26" ht="15" customHeight="1">
      <c r="V382"/>
      <c r="W382"/>
      <c r="X382"/>
      <c r="Y382"/>
      <c r="Z382" s="139"/>
    </row>
    <row r="383" spans="22:26" ht="15" customHeight="1">
      <c r="V383"/>
      <c r="W383"/>
      <c r="X383"/>
      <c r="Y383"/>
      <c r="Z383" s="139"/>
    </row>
    <row r="384" spans="22:26" ht="15" customHeight="1">
      <c r="V384"/>
      <c r="W384"/>
      <c r="X384"/>
      <c r="Y384"/>
      <c r="Z384" s="139"/>
    </row>
    <row r="385" spans="22:26" ht="15" customHeight="1">
      <c r="V385"/>
      <c r="W385"/>
      <c r="X385"/>
      <c r="Y385"/>
      <c r="Z385" s="139"/>
    </row>
    <row r="386" spans="22:26" ht="15" customHeight="1">
      <c r="V386"/>
      <c r="W386"/>
      <c r="X386"/>
      <c r="Y386"/>
      <c r="Z386" s="139"/>
    </row>
    <row r="387" spans="22:26" ht="15" customHeight="1">
      <c r="V387"/>
      <c r="W387"/>
      <c r="X387"/>
      <c r="Y387"/>
      <c r="Z387" s="139"/>
    </row>
    <row r="388" spans="22:26" ht="15" customHeight="1">
      <c r="V388"/>
      <c r="W388"/>
      <c r="X388"/>
      <c r="Y388"/>
      <c r="Z388" s="139"/>
    </row>
    <row r="389" spans="22:26" ht="15" customHeight="1">
      <c r="V389"/>
      <c r="W389"/>
      <c r="X389"/>
      <c r="Y389"/>
      <c r="Z389" s="139"/>
    </row>
    <row r="390" spans="22:26" ht="15" customHeight="1">
      <c r="V390"/>
      <c r="W390"/>
      <c r="X390"/>
      <c r="Y390"/>
      <c r="Z390" s="139"/>
    </row>
    <row r="391" spans="22:26" ht="15" customHeight="1">
      <c r="V391"/>
      <c r="W391"/>
      <c r="X391"/>
      <c r="Y391"/>
      <c r="Z391" s="139"/>
    </row>
    <row r="392" spans="22:26" ht="15" customHeight="1">
      <c r="V392"/>
      <c r="W392"/>
      <c r="X392"/>
      <c r="Y392"/>
      <c r="Z392" s="139"/>
    </row>
    <row r="393" spans="22:26" ht="15" customHeight="1">
      <c r="V393"/>
      <c r="W393"/>
      <c r="X393"/>
      <c r="Y393"/>
      <c r="Z393" s="139"/>
    </row>
    <row r="394" spans="22:26" ht="15" customHeight="1">
      <c r="V394"/>
      <c r="W394"/>
      <c r="X394"/>
      <c r="Y394"/>
      <c r="Z394" s="139"/>
    </row>
    <row r="395" spans="22:26" ht="15" customHeight="1">
      <c r="V395"/>
      <c r="W395"/>
      <c r="X395"/>
      <c r="Y395"/>
      <c r="Z395" s="139"/>
    </row>
    <row r="396" spans="22:26" ht="15" customHeight="1">
      <c r="V396"/>
      <c r="W396"/>
      <c r="X396"/>
      <c r="Y396"/>
      <c r="Z396" s="139"/>
    </row>
    <row r="397" spans="22:26" ht="15" customHeight="1">
      <c r="V397"/>
      <c r="W397"/>
      <c r="X397"/>
      <c r="Y397"/>
      <c r="Z397" s="139"/>
    </row>
    <row r="398" spans="22:26" ht="15" customHeight="1">
      <c r="V398"/>
      <c r="W398"/>
      <c r="X398"/>
      <c r="Y398"/>
      <c r="Z398" s="139"/>
    </row>
    <row r="399" spans="22:26" ht="15" customHeight="1">
      <c r="V399"/>
      <c r="W399"/>
      <c r="X399"/>
      <c r="Y399"/>
      <c r="Z399" s="139"/>
    </row>
    <row r="400" spans="22:26" ht="15" customHeight="1">
      <c r="V400"/>
      <c r="W400"/>
      <c r="X400"/>
      <c r="Y400"/>
      <c r="Z400" s="139"/>
    </row>
    <row r="401" spans="22:26" ht="15" customHeight="1">
      <c r="V401"/>
      <c r="W401"/>
      <c r="X401"/>
      <c r="Y401"/>
      <c r="Z401" s="139"/>
    </row>
    <row r="402" spans="22:26" ht="15" customHeight="1">
      <c r="V402"/>
      <c r="W402"/>
      <c r="X402"/>
      <c r="Y402"/>
      <c r="Z402" s="139"/>
    </row>
    <row r="403" spans="22:26" ht="15" customHeight="1">
      <c r="V403"/>
      <c r="W403"/>
      <c r="X403"/>
      <c r="Y403"/>
      <c r="Z403" s="139"/>
    </row>
    <row r="404" spans="22:26" ht="15" customHeight="1">
      <c r="V404"/>
      <c r="W404"/>
      <c r="X404"/>
      <c r="Y404"/>
      <c r="Z404" s="139"/>
    </row>
    <row r="405" spans="22:26" ht="15" customHeight="1">
      <c r="V405"/>
      <c r="W405"/>
      <c r="X405"/>
      <c r="Y405"/>
      <c r="Z405" s="139"/>
    </row>
    <row r="406" spans="22:26" ht="15" customHeight="1">
      <c r="V406"/>
      <c r="W406"/>
      <c r="X406"/>
      <c r="Y406"/>
      <c r="Z406" s="139"/>
    </row>
    <row r="407" spans="22:26" ht="15" customHeight="1">
      <c r="V407"/>
      <c r="W407"/>
      <c r="X407"/>
      <c r="Y407"/>
      <c r="Z407" s="139"/>
    </row>
    <row r="408" spans="22:26" ht="15" customHeight="1">
      <c r="V408"/>
      <c r="W408"/>
      <c r="X408"/>
      <c r="Y408"/>
      <c r="Z408" s="139"/>
    </row>
    <row r="409" spans="22:26" ht="15" customHeight="1">
      <c r="V409"/>
      <c r="W409"/>
      <c r="X409"/>
      <c r="Y409"/>
      <c r="Z409" s="139"/>
    </row>
    <row r="410" spans="22:26" ht="15" customHeight="1">
      <c r="V410"/>
      <c r="W410"/>
      <c r="X410"/>
      <c r="Y410"/>
      <c r="Z410" s="139"/>
    </row>
    <row r="411" spans="22:26" ht="15" customHeight="1">
      <c r="V411"/>
      <c r="W411"/>
      <c r="X411"/>
      <c r="Y411"/>
      <c r="Z411" s="139"/>
    </row>
    <row r="412" spans="22:26" ht="15" customHeight="1">
      <c r="V412"/>
      <c r="W412"/>
      <c r="X412"/>
      <c r="Y412"/>
      <c r="Z412" s="139"/>
    </row>
    <row r="413" spans="22:26" ht="15" customHeight="1">
      <c r="V413"/>
      <c r="W413"/>
      <c r="X413"/>
      <c r="Y413"/>
      <c r="Z413" s="139"/>
    </row>
    <row r="414" spans="22:26" ht="15" customHeight="1">
      <c r="V414"/>
      <c r="W414"/>
      <c r="X414"/>
      <c r="Y414"/>
      <c r="Z414" s="139"/>
    </row>
    <row r="415" spans="22:26" ht="15" customHeight="1">
      <c r="V415"/>
      <c r="W415"/>
      <c r="X415"/>
      <c r="Y415"/>
      <c r="Z415" s="139"/>
    </row>
    <row r="416" spans="22:26" ht="15" customHeight="1">
      <c r="V416"/>
      <c r="W416"/>
      <c r="X416"/>
      <c r="Y416"/>
      <c r="Z416" s="139"/>
    </row>
    <row r="417" spans="22:26" ht="15" customHeight="1">
      <c r="V417"/>
      <c r="W417"/>
      <c r="X417"/>
      <c r="Y417"/>
      <c r="Z417" s="139"/>
    </row>
    <row r="418" spans="22:26" ht="15" customHeight="1">
      <c r="V418"/>
      <c r="W418"/>
      <c r="X418"/>
      <c r="Y418"/>
      <c r="Z418" s="139"/>
    </row>
    <row r="419" spans="22:26" ht="15" customHeight="1">
      <c r="V419"/>
      <c r="W419"/>
      <c r="X419"/>
      <c r="Y419"/>
      <c r="Z419" s="139"/>
    </row>
    <row r="420" spans="22:26" ht="15" customHeight="1">
      <c r="V420"/>
      <c r="W420"/>
      <c r="X420"/>
      <c r="Y420"/>
      <c r="Z420" s="139"/>
    </row>
    <row r="421" spans="22:26" ht="15" customHeight="1">
      <c r="V421"/>
      <c r="W421"/>
      <c r="X421"/>
      <c r="Y421"/>
      <c r="Z421" s="139"/>
    </row>
    <row r="422" spans="22:26" ht="15" customHeight="1">
      <c r="V422"/>
      <c r="W422"/>
      <c r="X422"/>
      <c r="Y422"/>
      <c r="Z422" s="139"/>
    </row>
    <row r="423" spans="22:26" ht="15" customHeight="1">
      <c r="V423"/>
      <c r="W423"/>
      <c r="X423"/>
      <c r="Y423"/>
      <c r="Z423" s="139"/>
    </row>
    <row r="424" spans="22:26" ht="15" customHeight="1">
      <c r="V424"/>
      <c r="W424"/>
      <c r="X424"/>
      <c r="Y424"/>
      <c r="Z424" s="139"/>
    </row>
    <row r="425" spans="22:26" ht="15" customHeight="1">
      <c r="V425"/>
      <c r="W425"/>
      <c r="X425"/>
      <c r="Y425"/>
      <c r="Z425" s="139"/>
    </row>
    <row r="426" spans="22:26" ht="15" customHeight="1">
      <c r="V426"/>
      <c r="W426"/>
      <c r="X426"/>
      <c r="Y426"/>
      <c r="Z426" s="139"/>
    </row>
    <row r="427" spans="22:26" ht="15" customHeight="1">
      <c r="V427"/>
      <c r="W427"/>
      <c r="X427"/>
      <c r="Y427"/>
      <c r="Z427" s="139"/>
    </row>
    <row r="428" spans="22:26" ht="15" customHeight="1">
      <c r="V428"/>
      <c r="W428"/>
      <c r="X428"/>
      <c r="Y428"/>
      <c r="Z428" s="139"/>
    </row>
    <row r="429" spans="22:26" ht="15" customHeight="1">
      <c r="V429"/>
      <c r="W429"/>
      <c r="X429"/>
      <c r="Y429"/>
      <c r="Z429" s="139"/>
    </row>
    <row r="430" spans="22:26" ht="15" customHeight="1">
      <c r="V430"/>
      <c r="W430"/>
      <c r="X430"/>
      <c r="Y430"/>
      <c r="Z430" s="139"/>
    </row>
    <row r="431" spans="22:26" ht="15" customHeight="1">
      <c r="V431"/>
      <c r="W431"/>
      <c r="X431"/>
      <c r="Y431"/>
      <c r="Z431" s="139"/>
    </row>
    <row r="432" spans="22:26" ht="15" customHeight="1">
      <c r="V432"/>
      <c r="W432"/>
      <c r="X432"/>
      <c r="Y432"/>
      <c r="Z432" s="139"/>
    </row>
    <row r="433" spans="22:26" ht="15" customHeight="1">
      <c r="V433"/>
      <c r="W433"/>
      <c r="X433"/>
      <c r="Y433"/>
      <c r="Z433" s="139"/>
    </row>
    <row r="434" spans="22:26" ht="15" customHeight="1">
      <c r="V434"/>
      <c r="W434"/>
      <c r="X434"/>
      <c r="Y434"/>
      <c r="Z434" s="139"/>
    </row>
    <row r="435" spans="22:26" ht="15" customHeight="1">
      <c r="V435"/>
      <c r="W435"/>
      <c r="X435"/>
      <c r="Y435"/>
      <c r="Z435" s="139"/>
    </row>
    <row r="436" spans="22:26" ht="15" customHeight="1">
      <c r="V436"/>
      <c r="W436"/>
      <c r="X436"/>
      <c r="Y436"/>
      <c r="Z436" s="139"/>
    </row>
    <row r="437" spans="22:26" ht="15" customHeight="1">
      <c r="V437"/>
      <c r="W437"/>
      <c r="X437"/>
      <c r="Y437"/>
      <c r="Z437" s="139"/>
    </row>
    <row r="438" spans="22:26" ht="15" customHeight="1">
      <c r="V438"/>
      <c r="W438"/>
      <c r="X438"/>
      <c r="Y438"/>
      <c r="Z438" s="139"/>
    </row>
    <row r="439" spans="22:26" ht="15" customHeight="1">
      <c r="V439"/>
      <c r="W439"/>
      <c r="X439"/>
      <c r="Y439"/>
      <c r="Z439" s="139"/>
    </row>
    <row r="440" spans="22:26" ht="15" customHeight="1">
      <c r="V440"/>
      <c r="W440"/>
      <c r="X440"/>
      <c r="Y440"/>
      <c r="Z440" s="139"/>
    </row>
    <row r="441" spans="22:26" ht="15" customHeight="1">
      <c r="V441"/>
      <c r="W441"/>
      <c r="X441"/>
      <c r="Y441"/>
      <c r="Z441" s="139"/>
    </row>
    <row r="442" spans="22:26" ht="15" customHeight="1">
      <c r="V442"/>
      <c r="W442"/>
      <c r="X442"/>
      <c r="Y442"/>
      <c r="Z442" s="139"/>
    </row>
    <row r="443" spans="22:26" ht="15" customHeight="1">
      <c r="V443"/>
      <c r="W443"/>
      <c r="X443"/>
      <c r="Y443"/>
      <c r="Z443" s="139"/>
    </row>
    <row r="444" spans="22:26" ht="15" customHeight="1">
      <c r="V444"/>
      <c r="W444"/>
      <c r="X444"/>
      <c r="Y444"/>
      <c r="Z444" s="139"/>
    </row>
    <row r="445" spans="22:26" ht="15" customHeight="1">
      <c r="V445"/>
      <c r="W445"/>
      <c r="X445"/>
      <c r="Y445"/>
      <c r="Z445" s="139"/>
    </row>
    <row r="446" spans="22:26" ht="15" customHeight="1">
      <c r="V446"/>
      <c r="W446"/>
      <c r="X446"/>
      <c r="Y446"/>
      <c r="Z446" s="139"/>
    </row>
    <row r="447" spans="22:26" ht="15" customHeight="1">
      <c r="V447"/>
      <c r="W447"/>
      <c r="X447"/>
      <c r="Y447"/>
      <c r="Z447" s="139"/>
    </row>
    <row r="448" spans="22:26" ht="15" customHeight="1">
      <c r="V448"/>
      <c r="W448"/>
      <c r="X448"/>
      <c r="Y448"/>
      <c r="Z448" s="139"/>
    </row>
    <row r="449" spans="22:26" ht="15" customHeight="1">
      <c r="V449"/>
      <c r="W449"/>
      <c r="X449"/>
      <c r="Y449"/>
      <c r="Z449" s="139"/>
    </row>
    <row r="450" spans="22:26" ht="15" customHeight="1">
      <c r="V450"/>
      <c r="W450"/>
      <c r="X450"/>
      <c r="Y450"/>
      <c r="Z450" s="139"/>
    </row>
    <row r="451" spans="22:26" ht="15" customHeight="1">
      <c r="V451"/>
      <c r="W451"/>
      <c r="X451"/>
      <c r="Y451"/>
      <c r="Z451" s="139"/>
    </row>
    <row r="452" spans="22:26" ht="15" customHeight="1">
      <c r="V452"/>
      <c r="W452"/>
      <c r="X452"/>
      <c r="Y452"/>
      <c r="Z452" s="139"/>
    </row>
    <row r="453" spans="22:26" ht="15" customHeight="1">
      <c r="V453"/>
      <c r="W453"/>
      <c r="X453"/>
      <c r="Y453"/>
      <c r="Z453" s="139"/>
    </row>
    <row r="454" spans="22:26" ht="15" customHeight="1">
      <c r="V454"/>
      <c r="W454"/>
      <c r="X454"/>
      <c r="Y454"/>
      <c r="Z454" s="139"/>
    </row>
    <row r="455" spans="22:26" ht="15" customHeight="1">
      <c r="V455"/>
      <c r="W455"/>
      <c r="X455"/>
      <c r="Y455"/>
      <c r="Z455" s="139"/>
    </row>
    <row r="456" spans="22:26" ht="15" customHeight="1">
      <c r="V456"/>
      <c r="W456"/>
      <c r="X456"/>
      <c r="Y456"/>
      <c r="Z456" s="139"/>
    </row>
    <row r="457" spans="22:26" ht="15" customHeight="1">
      <c r="V457"/>
      <c r="W457"/>
      <c r="X457"/>
      <c r="Y457"/>
      <c r="Z457" s="139"/>
    </row>
    <row r="458" spans="22:26" ht="15" customHeight="1">
      <c r="V458"/>
      <c r="W458"/>
      <c r="X458"/>
      <c r="Y458"/>
      <c r="Z458" s="139"/>
    </row>
    <row r="459" spans="22:26" ht="15" customHeight="1">
      <c r="V459"/>
      <c r="W459"/>
      <c r="X459"/>
      <c r="Y459"/>
      <c r="Z459" s="139"/>
    </row>
    <row r="460" spans="22:26" ht="15" customHeight="1">
      <c r="V460"/>
      <c r="W460"/>
      <c r="X460"/>
      <c r="Y460"/>
      <c r="Z460" s="139"/>
    </row>
    <row r="461" spans="22:26" ht="15" customHeight="1">
      <c r="V461"/>
      <c r="W461"/>
      <c r="X461"/>
      <c r="Y461"/>
      <c r="Z461" s="139"/>
    </row>
    <row r="462" spans="22:26" ht="15" customHeight="1">
      <c r="V462"/>
      <c r="W462"/>
      <c r="X462"/>
      <c r="Y462"/>
      <c r="Z462" s="139"/>
    </row>
    <row r="463" spans="22:26" ht="15" customHeight="1">
      <c r="V463"/>
      <c r="W463"/>
      <c r="X463"/>
      <c r="Y463"/>
      <c r="Z463" s="139"/>
    </row>
    <row r="464" spans="22:26" ht="15" customHeight="1">
      <c r="V464"/>
      <c r="W464"/>
      <c r="X464"/>
      <c r="Y464"/>
      <c r="Z464" s="139"/>
    </row>
    <row r="465" spans="22:26" ht="15" customHeight="1">
      <c r="V465"/>
      <c r="W465"/>
      <c r="X465"/>
      <c r="Y465"/>
      <c r="Z465" s="139"/>
    </row>
    <row r="466" spans="22:26" ht="15" customHeight="1">
      <c r="V466"/>
      <c r="W466"/>
      <c r="X466"/>
      <c r="Y466"/>
      <c r="Z466" s="139"/>
    </row>
    <row r="467" spans="22:26" ht="15" customHeight="1">
      <c r="V467"/>
      <c r="W467"/>
      <c r="X467"/>
      <c r="Y467"/>
      <c r="Z467" s="139"/>
    </row>
    <row r="468" spans="22:26" ht="15" customHeight="1">
      <c r="V468"/>
      <c r="W468"/>
      <c r="X468"/>
      <c r="Y468"/>
      <c r="Z468" s="139"/>
    </row>
    <row r="469" spans="22:26" ht="15" customHeight="1">
      <c r="V469"/>
      <c r="W469"/>
      <c r="X469"/>
      <c r="Y469"/>
      <c r="Z469" s="139"/>
    </row>
    <row r="470" spans="22:26" ht="15" customHeight="1">
      <c r="V470"/>
      <c r="W470"/>
      <c r="X470"/>
      <c r="Y470"/>
      <c r="Z470" s="139"/>
    </row>
    <row r="471" spans="22:26" ht="15" customHeight="1">
      <c r="V471"/>
      <c r="W471"/>
      <c r="X471"/>
      <c r="Y471"/>
      <c r="Z471" s="139"/>
    </row>
    <row r="472" spans="22:26" ht="15" customHeight="1">
      <c r="V472"/>
      <c r="W472"/>
      <c r="X472"/>
      <c r="Y472"/>
      <c r="Z472" s="139"/>
    </row>
    <row r="473" spans="22:26" ht="15" customHeight="1">
      <c r="V473"/>
      <c r="W473"/>
      <c r="X473"/>
      <c r="Y473"/>
      <c r="Z473" s="139"/>
    </row>
    <row r="474" spans="22:26" ht="15" customHeight="1">
      <c r="V474"/>
      <c r="W474"/>
      <c r="X474"/>
      <c r="Y474"/>
      <c r="Z474" s="139"/>
    </row>
    <row r="475" spans="22:26" ht="15" customHeight="1">
      <c r="V475"/>
      <c r="W475"/>
      <c r="X475"/>
      <c r="Y475"/>
      <c r="Z475" s="139"/>
    </row>
    <row r="476" spans="22:26" ht="15" customHeight="1">
      <c r="V476"/>
      <c r="W476"/>
      <c r="X476"/>
      <c r="Y476"/>
      <c r="Z476" s="139"/>
    </row>
    <row r="477" spans="22:26" ht="15" customHeight="1">
      <c r="V477"/>
      <c r="W477"/>
      <c r="X477"/>
      <c r="Y477"/>
      <c r="Z477" s="139"/>
    </row>
    <row r="478" spans="22:26" ht="15" customHeight="1">
      <c r="V478"/>
      <c r="W478"/>
      <c r="X478"/>
      <c r="Y478"/>
      <c r="Z478" s="139"/>
    </row>
    <row r="479" spans="22:26" ht="15" customHeight="1">
      <c r="V479"/>
      <c r="W479"/>
      <c r="X479"/>
      <c r="Y479"/>
      <c r="Z479" s="139"/>
    </row>
    <row r="480" spans="22:26" ht="15" customHeight="1">
      <c r="V480"/>
      <c r="W480"/>
      <c r="X480"/>
      <c r="Y480"/>
      <c r="Z480" s="139"/>
    </row>
    <row r="481" spans="22:26" ht="15" customHeight="1">
      <c r="V481"/>
      <c r="W481"/>
      <c r="X481"/>
      <c r="Y481"/>
      <c r="Z481" s="139"/>
    </row>
    <row r="482" spans="22:26" ht="15" customHeight="1">
      <c r="V482"/>
      <c r="W482"/>
      <c r="X482"/>
      <c r="Y482"/>
      <c r="Z482" s="139"/>
    </row>
    <row r="483" spans="22:26" ht="15" customHeight="1">
      <c r="V483"/>
      <c r="W483"/>
      <c r="X483"/>
      <c r="Y483"/>
      <c r="Z483" s="139"/>
    </row>
    <row r="484" spans="22:26" ht="15" customHeight="1">
      <c r="V484"/>
      <c r="W484"/>
      <c r="X484"/>
      <c r="Y484"/>
      <c r="Z484" s="139"/>
    </row>
    <row r="485" spans="22:26" ht="15" customHeight="1">
      <c r="V485"/>
      <c r="W485"/>
      <c r="X485"/>
      <c r="Y485"/>
      <c r="Z485" s="139"/>
    </row>
    <row r="486" spans="22:26" ht="15" customHeight="1">
      <c r="V486"/>
      <c r="W486"/>
      <c r="X486"/>
      <c r="Y486"/>
      <c r="Z486" s="139"/>
    </row>
    <row r="487" spans="22:26" ht="15" customHeight="1">
      <c r="V487"/>
      <c r="W487"/>
      <c r="X487"/>
      <c r="Y487"/>
      <c r="Z487" s="139"/>
    </row>
    <row r="488" spans="22:26" ht="15" customHeight="1">
      <c r="V488"/>
      <c r="W488"/>
      <c r="X488"/>
      <c r="Y488"/>
      <c r="Z488" s="139"/>
    </row>
    <row r="489" spans="22:26" ht="15" customHeight="1">
      <c r="V489"/>
      <c r="W489"/>
      <c r="X489"/>
      <c r="Y489"/>
      <c r="Z489" s="139"/>
    </row>
    <row r="490" spans="22:26" ht="15" customHeight="1">
      <c r="V490"/>
      <c r="W490"/>
      <c r="X490"/>
      <c r="Y490"/>
      <c r="Z490" s="139"/>
    </row>
    <row r="491" spans="22:26" ht="15" customHeight="1">
      <c r="V491"/>
      <c r="W491"/>
      <c r="X491"/>
      <c r="Y491"/>
      <c r="Z491" s="139"/>
    </row>
    <row r="492" spans="22:26" ht="15" customHeight="1">
      <c r="V492"/>
      <c r="W492"/>
      <c r="X492"/>
      <c r="Y492"/>
      <c r="Z492" s="139"/>
    </row>
    <row r="493" spans="22:26" ht="15" customHeight="1">
      <c r="V493"/>
      <c r="W493"/>
      <c r="X493"/>
      <c r="Y493"/>
      <c r="Z493" s="139"/>
    </row>
    <row r="494" spans="22:26" ht="15" customHeight="1">
      <c r="V494"/>
      <c r="W494"/>
      <c r="X494"/>
      <c r="Y494"/>
      <c r="Z494" s="139"/>
    </row>
    <row r="495" spans="22:26" ht="15" customHeight="1">
      <c r="V495"/>
      <c r="W495"/>
      <c r="X495"/>
      <c r="Y495"/>
      <c r="Z495" s="139"/>
    </row>
    <row r="496" spans="22:26" ht="15" customHeight="1">
      <c r="V496"/>
      <c r="W496"/>
      <c r="X496"/>
      <c r="Y496"/>
      <c r="Z496" s="139"/>
    </row>
    <row r="497" spans="22:26" ht="15" customHeight="1">
      <c r="V497"/>
      <c r="W497"/>
      <c r="X497"/>
      <c r="Y497"/>
      <c r="Z497" s="139"/>
    </row>
    <row r="498" spans="22:26" ht="15" customHeight="1">
      <c r="V498"/>
      <c r="W498"/>
      <c r="X498"/>
      <c r="Y498"/>
      <c r="Z498" s="139"/>
    </row>
    <row r="499" spans="22:26" ht="15" customHeight="1">
      <c r="V499"/>
      <c r="W499"/>
      <c r="X499"/>
      <c r="Y499"/>
      <c r="Z499" s="139"/>
    </row>
    <row r="500" spans="22:26" ht="15" customHeight="1">
      <c r="V500"/>
      <c r="W500"/>
      <c r="X500"/>
      <c r="Y500"/>
      <c r="Z500" s="139"/>
    </row>
    <row r="501" spans="22:26" ht="15" customHeight="1">
      <c r="V501"/>
      <c r="W501"/>
      <c r="X501"/>
      <c r="Y501"/>
      <c r="Z501" s="139"/>
    </row>
    <row r="502" spans="22:26" ht="15" customHeight="1">
      <c r="V502"/>
      <c r="W502"/>
      <c r="X502"/>
      <c r="Y502"/>
      <c r="Z502" s="139"/>
    </row>
    <row r="503" spans="22:26" ht="15" customHeight="1">
      <c r="V503"/>
      <c r="W503"/>
      <c r="X503"/>
      <c r="Y503"/>
      <c r="Z503" s="139"/>
    </row>
    <row r="504" spans="22:26" ht="15" customHeight="1">
      <c r="V504"/>
      <c r="W504"/>
      <c r="X504"/>
      <c r="Y504"/>
      <c r="Z504" s="139"/>
    </row>
    <row r="505" spans="22:26" ht="15" customHeight="1">
      <c r="V505"/>
      <c r="W505"/>
      <c r="X505"/>
      <c r="Y505"/>
      <c r="Z505" s="139"/>
    </row>
    <row r="506" spans="22:26" ht="15" customHeight="1">
      <c r="V506"/>
      <c r="W506"/>
      <c r="X506"/>
      <c r="Y506"/>
      <c r="Z506" s="139"/>
    </row>
    <row r="507" spans="22:26" ht="15" customHeight="1">
      <c r="V507"/>
      <c r="W507"/>
      <c r="X507"/>
      <c r="Y507"/>
      <c r="Z507" s="139"/>
    </row>
    <row r="508" spans="22:26" ht="15" customHeight="1">
      <c r="V508"/>
      <c r="W508"/>
      <c r="X508"/>
      <c r="Y508"/>
      <c r="Z508" s="139"/>
    </row>
    <row r="509" spans="22:26" ht="15" customHeight="1">
      <c r="V509"/>
      <c r="W509"/>
      <c r="X509"/>
      <c r="Y509"/>
      <c r="Z509" s="139"/>
    </row>
    <row r="510" spans="22:26" ht="15" customHeight="1">
      <c r="V510"/>
      <c r="W510"/>
      <c r="X510"/>
      <c r="Y510"/>
      <c r="Z510" s="139"/>
    </row>
    <row r="511" spans="22:26" ht="15" customHeight="1">
      <c r="V511"/>
      <c r="W511"/>
      <c r="X511"/>
      <c r="Y511"/>
      <c r="Z511" s="139"/>
    </row>
    <row r="512" spans="22:26" ht="15" customHeight="1">
      <c r="V512"/>
      <c r="W512"/>
      <c r="X512"/>
      <c r="Y512"/>
      <c r="Z512" s="139"/>
    </row>
    <row r="513" spans="22:26" ht="15" customHeight="1">
      <c r="V513"/>
      <c r="W513"/>
      <c r="X513"/>
      <c r="Y513"/>
      <c r="Z513" s="139"/>
    </row>
    <row r="514" spans="22:26" ht="15" customHeight="1">
      <c r="V514"/>
      <c r="W514"/>
      <c r="X514"/>
      <c r="Y514"/>
      <c r="Z514" s="139"/>
    </row>
    <row r="515" spans="22:26" ht="15" customHeight="1">
      <c r="V515"/>
      <c r="W515"/>
      <c r="X515"/>
      <c r="Y515"/>
      <c r="Z515" s="139"/>
    </row>
    <row r="516" spans="22:26" ht="15" customHeight="1">
      <c r="V516"/>
      <c r="W516"/>
      <c r="X516"/>
      <c r="Y516"/>
      <c r="Z516" s="139"/>
    </row>
    <row r="517" spans="22:26" ht="15" customHeight="1">
      <c r="V517"/>
      <c r="W517"/>
      <c r="X517"/>
      <c r="Y517"/>
      <c r="Z517" s="139"/>
    </row>
    <row r="518" spans="22:26" ht="15" customHeight="1">
      <c r="V518"/>
      <c r="W518"/>
      <c r="X518"/>
      <c r="Y518"/>
      <c r="Z518" s="139"/>
    </row>
    <row r="519" spans="22:26" ht="15" customHeight="1">
      <c r="V519"/>
      <c r="W519"/>
      <c r="X519"/>
      <c r="Y519"/>
      <c r="Z519" s="139"/>
    </row>
    <row r="520" spans="22:26" ht="15" customHeight="1">
      <c r="V520"/>
      <c r="W520"/>
      <c r="X520"/>
      <c r="Y520"/>
      <c r="Z520" s="139"/>
    </row>
    <row r="521" spans="22:26" ht="15" customHeight="1">
      <c r="V521"/>
      <c r="W521"/>
      <c r="X521"/>
      <c r="Y521"/>
      <c r="Z521" s="139"/>
    </row>
    <row r="522" spans="22:26" ht="15" customHeight="1">
      <c r="V522"/>
      <c r="W522"/>
      <c r="X522"/>
      <c r="Y522"/>
      <c r="Z522" s="139"/>
    </row>
    <row r="523" spans="22:26" ht="15" customHeight="1">
      <c r="V523"/>
      <c r="W523"/>
      <c r="X523"/>
      <c r="Y523"/>
      <c r="Z523" s="139"/>
    </row>
    <row r="524" spans="22:26" ht="15" customHeight="1">
      <c r="V524"/>
      <c r="W524"/>
      <c r="X524"/>
      <c r="Y524"/>
      <c r="Z524" s="139"/>
    </row>
    <row r="525" spans="22:26" ht="15" customHeight="1">
      <c r="V525"/>
      <c r="W525"/>
      <c r="X525"/>
      <c r="Y525"/>
      <c r="Z525" s="139"/>
    </row>
    <row r="526" spans="22:26" ht="15" customHeight="1">
      <c r="V526"/>
      <c r="W526"/>
      <c r="X526"/>
      <c r="Y526"/>
      <c r="Z526" s="139"/>
    </row>
    <row r="527" spans="22:26" ht="15" customHeight="1">
      <c r="V527"/>
      <c r="W527"/>
      <c r="X527"/>
      <c r="Y527"/>
      <c r="Z527" s="139"/>
    </row>
    <row r="528" spans="22:26" ht="15" customHeight="1">
      <c r="V528"/>
      <c r="W528"/>
      <c r="X528"/>
      <c r="Y528"/>
      <c r="Z528" s="139"/>
    </row>
    <row r="529" spans="22:26" ht="15" customHeight="1">
      <c r="V529"/>
      <c r="W529"/>
      <c r="X529"/>
      <c r="Y529"/>
      <c r="Z529" s="139"/>
    </row>
    <row r="530" spans="22:26" ht="15" customHeight="1">
      <c r="V530"/>
      <c r="W530"/>
      <c r="X530"/>
      <c r="Y530"/>
      <c r="Z530" s="139"/>
    </row>
    <row r="531" spans="22:26" ht="15" customHeight="1">
      <c r="V531"/>
      <c r="W531"/>
      <c r="X531"/>
      <c r="Y531"/>
      <c r="Z531" s="139"/>
    </row>
    <row r="532" spans="22:26" ht="15" customHeight="1">
      <c r="V532"/>
      <c r="W532"/>
      <c r="X532"/>
      <c r="Y532"/>
      <c r="Z532" s="139"/>
    </row>
    <row r="533" spans="22:26" ht="15" customHeight="1">
      <c r="V533"/>
      <c r="W533"/>
      <c r="X533"/>
      <c r="Y533"/>
      <c r="Z533" s="139"/>
    </row>
  </sheetData>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rightToLeft="1" workbookViewId="0">
      <pane ySplit="1" topLeftCell="A2" activePane="bottomLeft" state="frozen"/>
      <selection pane="bottomLeft" activeCell="B1" sqref="B1"/>
    </sheetView>
  </sheetViews>
  <sheetFormatPr defaultRowHeight="15"/>
  <cols>
    <col min="1" max="1" width="69.28515625" customWidth="1"/>
    <col min="2" max="2" width="112.140625" style="231" customWidth="1"/>
  </cols>
  <sheetData>
    <row r="1" spans="1:8" ht="54.95" customHeight="1">
      <c r="A1" s="205" t="s">
        <v>778</v>
      </c>
      <c r="B1" s="237" t="s">
        <v>155</v>
      </c>
    </row>
    <row r="2" spans="1:8" ht="18.75">
      <c r="A2" s="233" t="s">
        <v>2003</v>
      </c>
      <c r="B2" s="41" t="s">
        <v>1996</v>
      </c>
    </row>
    <row r="3" spans="1:8" ht="18.75">
      <c r="A3" s="233" t="s">
        <v>2004</v>
      </c>
      <c r="B3" s="41" t="s">
        <v>1997</v>
      </c>
    </row>
    <row r="4" spans="1:8" ht="18.75">
      <c r="A4" s="232" t="s">
        <v>2005</v>
      </c>
    </row>
    <row r="5" spans="1:8" ht="18.75">
      <c r="A5" s="232" t="s">
        <v>2006</v>
      </c>
    </row>
    <row r="6" spans="1:8" ht="18.75">
      <c r="A6" s="232" t="s">
        <v>2007</v>
      </c>
      <c r="H6" s="139"/>
    </row>
    <row r="7" spans="1:8" ht="18.75">
      <c r="A7" s="232" t="s">
        <v>2008</v>
      </c>
    </row>
    <row r="8" spans="1:8" ht="18.75">
      <c r="A8" s="232" t="s">
        <v>2009</v>
      </c>
    </row>
    <row r="9" spans="1:8" ht="18.75">
      <c r="A9" s="232" t="s">
        <v>2010</v>
      </c>
    </row>
    <row r="10" spans="1:8" ht="18.75">
      <c r="A10" s="232" t="s">
        <v>2011</v>
      </c>
    </row>
    <row r="11" spans="1:8" ht="18.75">
      <c r="A11" s="232" t="s">
        <v>2012</v>
      </c>
    </row>
    <row r="12" spans="1:8" ht="18.75">
      <c r="A12" s="232" t="s">
        <v>2013</v>
      </c>
    </row>
    <row r="13" spans="1:8" ht="18.75">
      <c r="A13" s="232" t="s">
        <v>2014</v>
      </c>
    </row>
    <row r="14" spans="1:8" ht="18.75">
      <c r="A14" s="232" t="s">
        <v>2015</v>
      </c>
    </row>
    <row r="15" spans="1:8" ht="18.75">
      <c r="A15" s="232" t="s">
        <v>2016</v>
      </c>
    </row>
    <row r="16" spans="1:8" ht="18.75">
      <c r="A16" s="232"/>
    </row>
    <row r="17" spans="1:1" ht="18.75">
      <c r="A17" s="232"/>
    </row>
    <row r="18" spans="1:1" ht="18.75">
      <c r="A18" s="232"/>
    </row>
    <row r="19" spans="1:1" ht="18.75">
      <c r="A19" s="232"/>
    </row>
    <row r="20" spans="1:1" ht="18.75">
      <c r="A20" s="232"/>
    </row>
    <row r="21" spans="1:1" ht="18.75">
      <c r="A21" s="232"/>
    </row>
    <row r="22" spans="1:1" ht="18.75">
      <c r="A22" s="232"/>
    </row>
    <row r="23" spans="1:1" ht="18.75">
      <c r="A23" s="23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
  <sheetViews>
    <sheetView rightToLeft="1" workbookViewId="0">
      <pane xSplit="1" ySplit="1" topLeftCell="B2" activePane="bottomRight" state="frozen"/>
      <selection pane="topRight" activeCell="B1" sqref="B1"/>
      <selection pane="bottomLeft" activeCell="A2" sqref="A2"/>
      <selection pane="bottomRight" activeCell="A19" sqref="A19"/>
    </sheetView>
  </sheetViews>
  <sheetFormatPr defaultRowHeight="15" customHeight="1"/>
  <cols>
    <col min="1" max="1" width="29" style="149" customWidth="1"/>
    <col min="2" max="2" width="6.28515625" style="145" customWidth="1"/>
    <col min="3" max="3" width="16.5703125" style="145" customWidth="1"/>
    <col min="4" max="4" width="16.5703125" style="145" hidden="1" customWidth="1"/>
    <col min="5" max="6" width="11.140625" style="147" customWidth="1"/>
    <col min="7" max="7" width="13.85546875" style="147" customWidth="1"/>
    <col min="8" max="11" width="11.140625" style="147" customWidth="1"/>
    <col min="12" max="12" width="13.42578125" style="147" customWidth="1"/>
    <col min="13" max="13" width="14.85546875" style="147" customWidth="1"/>
    <col min="14" max="14" width="11.140625" style="147" customWidth="1"/>
    <col min="15" max="15" width="13.7109375" style="147" customWidth="1"/>
    <col min="16" max="16" width="12.28515625" style="147" customWidth="1"/>
    <col min="17" max="17" width="9.85546875" style="147" customWidth="1"/>
    <col min="18" max="18" width="13.140625" style="147" customWidth="1"/>
    <col min="19" max="19" width="14.85546875" style="147" customWidth="1"/>
    <col min="20" max="21" width="11.140625" style="147" customWidth="1"/>
    <col min="22" max="22" width="14" style="147" customWidth="1"/>
    <col min="23" max="24" width="11.140625" style="147" customWidth="1"/>
    <col min="25" max="25" width="12.5703125" style="147" customWidth="1"/>
    <col min="26" max="26" width="12.140625" style="147" customWidth="1"/>
    <col min="27" max="27" width="11.7109375" style="147" customWidth="1"/>
    <col min="28" max="28" width="11.140625" style="148" customWidth="1"/>
    <col min="29" max="29" width="14.140625" style="148" customWidth="1"/>
    <col min="30" max="30" width="12.28515625" style="148" customWidth="1"/>
    <col min="31" max="31" width="9.85546875" style="148" customWidth="1"/>
    <col min="32" max="32" width="13.140625" style="148" customWidth="1"/>
  </cols>
  <sheetData>
    <row r="1" spans="1:32" ht="54.95" customHeight="1">
      <c r="A1" s="150" t="s">
        <v>546</v>
      </c>
      <c r="B1" s="113" t="s">
        <v>3</v>
      </c>
      <c r="C1" s="151" t="s">
        <v>547</v>
      </c>
      <c r="D1" s="151" t="s">
        <v>548</v>
      </c>
      <c r="E1" s="152" t="s">
        <v>549</v>
      </c>
      <c r="F1" s="152" t="s">
        <v>550</v>
      </c>
      <c r="G1" s="152" t="s">
        <v>551</v>
      </c>
      <c r="H1" s="152" t="s">
        <v>552</v>
      </c>
      <c r="I1" s="152" t="s">
        <v>553</v>
      </c>
      <c r="J1" s="152" t="s">
        <v>554</v>
      </c>
      <c r="K1" s="152" t="s">
        <v>555</v>
      </c>
      <c r="L1" s="152" t="s">
        <v>556</v>
      </c>
      <c r="M1" s="153" t="s">
        <v>557</v>
      </c>
      <c r="N1" s="69" t="s">
        <v>509</v>
      </c>
      <c r="O1" s="69" t="s">
        <v>510</v>
      </c>
      <c r="P1" s="69" t="s">
        <v>511</v>
      </c>
      <c r="Q1" s="69" t="s">
        <v>512</v>
      </c>
      <c r="R1" s="154" t="s">
        <v>513</v>
      </c>
      <c r="S1" s="153" t="s">
        <v>558</v>
      </c>
      <c r="T1" s="155" t="s">
        <v>559</v>
      </c>
      <c r="U1" s="155" t="s">
        <v>560</v>
      </c>
      <c r="V1" s="155" t="s">
        <v>561</v>
      </c>
      <c r="W1" s="155" t="s">
        <v>562</v>
      </c>
      <c r="X1" s="155" t="s">
        <v>563</v>
      </c>
      <c r="Y1" s="155" t="s">
        <v>564</v>
      </c>
      <c r="Z1" s="155" t="s">
        <v>565</v>
      </c>
      <c r="AA1" s="155" t="s">
        <v>566</v>
      </c>
      <c r="AB1" s="156" t="s">
        <v>523</v>
      </c>
      <c r="AC1" s="156" t="s">
        <v>524</v>
      </c>
      <c r="AD1" s="156" t="s">
        <v>525</v>
      </c>
      <c r="AE1" s="156" t="s">
        <v>526</v>
      </c>
      <c r="AF1" s="124" t="s">
        <v>527</v>
      </c>
    </row>
    <row r="2" spans="1:32" ht="15" customHeight="1">
      <c r="A2" s="125" t="s">
        <v>539</v>
      </c>
      <c r="B2" s="113" t="s">
        <v>58</v>
      </c>
      <c r="C2" s="157">
        <f t="shared" ref="C2:C18" si="0">(E2+F2+H2+I2+J2)/R2</f>
        <v>2.1695141110568444E-2</v>
      </c>
      <c r="D2" s="157">
        <f t="shared" ref="D2:D18" si="1">(T2+U2+W2+X2+Y2)/AF2</f>
        <v>3.9430232402579597E-2</v>
      </c>
      <c r="E2" s="127">
        <v>1801646</v>
      </c>
      <c r="F2" s="127">
        <v>0</v>
      </c>
      <c r="G2" s="127">
        <v>12177</v>
      </c>
      <c r="H2" s="127">
        <v>385567</v>
      </c>
      <c r="I2" s="127">
        <v>5415638</v>
      </c>
      <c r="J2" s="127">
        <v>0</v>
      </c>
      <c r="K2" s="127">
        <v>105572221</v>
      </c>
      <c r="L2" s="127">
        <v>51022515</v>
      </c>
      <c r="M2" s="128">
        <f t="shared" ref="M2:M18" si="2">E2+F2+G2+H2+I2+J2+K2+L2</f>
        <v>164209764</v>
      </c>
      <c r="N2" s="127">
        <v>18262266</v>
      </c>
      <c r="O2" s="127">
        <v>2071092</v>
      </c>
      <c r="P2" s="127">
        <v>329415916</v>
      </c>
      <c r="Q2" s="127">
        <v>690991</v>
      </c>
      <c r="R2" s="128">
        <f t="shared" ref="R2:R17" si="3">Q2+P2+O2+N2</f>
        <v>350440265</v>
      </c>
      <c r="S2" s="128">
        <f t="shared" ref="S2:S18" si="4">T2+U2+V2+W2+X2+Y2+Z2+AA2</f>
        <v>136861028</v>
      </c>
      <c r="T2" s="127">
        <v>2417617</v>
      </c>
      <c r="U2" s="127">
        <v>0</v>
      </c>
      <c r="V2" s="127">
        <v>12190</v>
      </c>
      <c r="W2" s="127">
        <v>343801</v>
      </c>
      <c r="X2" s="127">
        <v>7082763</v>
      </c>
      <c r="Y2" s="127">
        <v>0</v>
      </c>
      <c r="Z2" s="127">
        <v>115076137</v>
      </c>
      <c r="AA2" s="127">
        <v>11928520</v>
      </c>
      <c r="AB2" s="129">
        <v>5059459</v>
      </c>
      <c r="AC2" s="129">
        <v>1085194</v>
      </c>
      <c r="AD2" s="129">
        <v>243181566</v>
      </c>
      <c r="AE2" s="129">
        <v>334521</v>
      </c>
      <c r="AF2" s="122">
        <f t="shared" ref="AF2:AF18" si="5">AE2+AD2+AC2+AB2</f>
        <v>249660740</v>
      </c>
    </row>
    <row r="3" spans="1:32" ht="15" customHeight="1">
      <c r="A3" s="125" t="s">
        <v>534</v>
      </c>
      <c r="B3" s="113" t="s">
        <v>58</v>
      </c>
      <c r="C3" s="157">
        <f t="shared" si="0"/>
        <v>6.7303413650725091E-2</v>
      </c>
      <c r="D3" s="157">
        <f t="shared" si="1"/>
        <v>0.15627716519813079</v>
      </c>
      <c r="E3" s="127">
        <v>3308419</v>
      </c>
      <c r="F3" s="127">
        <v>820106</v>
      </c>
      <c r="G3" s="127">
        <v>166255</v>
      </c>
      <c r="H3" s="127">
        <v>0</v>
      </c>
      <c r="I3" s="127">
        <v>12147975</v>
      </c>
      <c r="J3" s="127">
        <v>0</v>
      </c>
      <c r="K3" s="127">
        <v>45150429</v>
      </c>
      <c r="L3" s="127">
        <v>15418917</v>
      </c>
      <c r="M3" s="128">
        <f t="shared" si="2"/>
        <v>77012101</v>
      </c>
      <c r="N3" s="127">
        <v>7073336</v>
      </c>
      <c r="O3" s="127">
        <v>2015737</v>
      </c>
      <c r="P3" s="127">
        <v>231832255</v>
      </c>
      <c r="Q3" s="127">
        <v>916331</v>
      </c>
      <c r="R3" s="128">
        <f t="shared" si="3"/>
        <v>241837659</v>
      </c>
      <c r="S3" s="128">
        <f t="shared" si="4"/>
        <v>91623214</v>
      </c>
      <c r="T3" s="127">
        <v>12380335</v>
      </c>
      <c r="U3" s="127">
        <v>3073348</v>
      </c>
      <c r="V3" s="127">
        <v>459936</v>
      </c>
      <c r="W3" s="127">
        <v>0</v>
      </c>
      <c r="X3" s="127">
        <v>16013838</v>
      </c>
      <c r="Y3" s="127">
        <v>0</v>
      </c>
      <c r="Z3" s="127">
        <v>44368483</v>
      </c>
      <c r="AA3" s="127">
        <v>15327274</v>
      </c>
      <c r="AB3" s="129">
        <v>6811816</v>
      </c>
      <c r="AC3" s="129">
        <v>1280552</v>
      </c>
      <c r="AD3" s="129">
        <v>192622451</v>
      </c>
      <c r="AE3" s="129">
        <v>642308</v>
      </c>
      <c r="AF3" s="122">
        <f t="shared" si="5"/>
        <v>201357127</v>
      </c>
    </row>
    <row r="4" spans="1:32" ht="15" customHeight="1">
      <c r="A4" s="125" t="s">
        <v>533</v>
      </c>
      <c r="B4" s="113" t="s">
        <v>58</v>
      </c>
      <c r="C4" s="157">
        <f t="shared" si="0"/>
        <v>0.10046158091709244</v>
      </c>
      <c r="D4" s="157">
        <f t="shared" si="1"/>
        <v>0.4006441043499529</v>
      </c>
      <c r="E4" s="127">
        <v>743306</v>
      </c>
      <c r="F4" s="127">
        <v>43631</v>
      </c>
      <c r="G4" s="127">
        <v>0</v>
      </c>
      <c r="H4" s="127">
        <v>1402578</v>
      </c>
      <c r="I4" s="127">
        <v>9182810</v>
      </c>
      <c r="J4" s="127">
        <v>0</v>
      </c>
      <c r="K4" s="127">
        <v>29369897</v>
      </c>
      <c r="L4" s="127">
        <v>54342761</v>
      </c>
      <c r="M4" s="128">
        <f t="shared" si="2"/>
        <v>95084983</v>
      </c>
      <c r="N4" s="127">
        <v>14150602</v>
      </c>
      <c r="O4" s="127">
        <v>4797317</v>
      </c>
      <c r="P4" s="127">
        <v>91013951</v>
      </c>
      <c r="Q4" s="127">
        <v>3238867</v>
      </c>
      <c r="R4" s="128">
        <f t="shared" si="3"/>
        <v>113200737</v>
      </c>
      <c r="S4" s="128">
        <f t="shared" si="4"/>
        <v>67821271</v>
      </c>
      <c r="T4" s="127">
        <v>12463293</v>
      </c>
      <c r="U4" s="127">
        <v>246266</v>
      </c>
      <c r="V4" s="127">
        <v>0</v>
      </c>
      <c r="W4" s="127">
        <v>1923058</v>
      </c>
      <c r="X4" s="127">
        <v>16700016</v>
      </c>
      <c r="Y4" s="127">
        <v>0</v>
      </c>
      <c r="Z4" s="127">
        <v>15944845</v>
      </c>
      <c r="AA4" s="127">
        <v>20543793</v>
      </c>
      <c r="AB4" s="129">
        <v>7704993</v>
      </c>
      <c r="AC4" s="129">
        <v>1808190</v>
      </c>
      <c r="AD4" s="129">
        <v>66321935</v>
      </c>
      <c r="AE4" s="129">
        <v>2370533</v>
      </c>
      <c r="AF4" s="122">
        <f t="shared" si="5"/>
        <v>78205651</v>
      </c>
    </row>
    <row r="5" spans="1:32" ht="15" customHeight="1">
      <c r="A5" s="125" t="s">
        <v>530</v>
      </c>
      <c r="B5" s="113" t="s">
        <v>58</v>
      </c>
      <c r="C5" s="157">
        <f t="shared" si="0"/>
        <v>0.10197591671888875</v>
      </c>
      <c r="D5" s="157">
        <f t="shared" si="1"/>
        <v>0.13856350458339575</v>
      </c>
      <c r="E5" s="127">
        <v>7455089</v>
      </c>
      <c r="F5" s="127">
        <v>0</v>
      </c>
      <c r="G5" s="127">
        <v>0</v>
      </c>
      <c r="H5" s="127">
        <v>1333228</v>
      </c>
      <c r="I5" s="127">
        <v>14642556</v>
      </c>
      <c r="J5" s="127">
        <v>0</v>
      </c>
      <c r="K5" s="127">
        <v>5439995</v>
      </c>
      <c r="L5" s="127">
        <v>2193864</v>
      </c>
      <c r="M5" s="128">
        <f t="shared" si="2"/>
        <v>31064732</v>
      </c>
      <c r="N5" s="127">
        <v>5439047</v>
      </c>
      <c r="O5" s="127">
        <v>991256</v>
      </c>
      <c r="P5" s="127">
        <v>221801473</v>
      </c>
      <c r="Q5" s="127">
        <v>1536916</v>
      </c>
      <c r="R5" s="128">
        <f t="shared" si="3"/>
        <v>229768692</v>
      </c>
      <c r="S5" s="128">
        <f t="shared" si="4"/>
        <v>29998632</v>
      </c>
      <c r="T5" s="127">
        <v>10205883</v>
      </c>
      <c r="U5" s="127">
        <v>0</v>
      </c>
      <c r="V5" s="127">
        <v>0</v>
      </c>
      <c r="W5" s="127">
        <v>1233053</v>
      </c>
      <c r="X5" s="127">
        <v>12934768</v>
      </c>
      <c r="Y5" s="127">
        <v>0</v>
      </c>
      <c r="Z5" s="127">
        <v>3530993</v>
      </c>
      <c r="AA5" s="127">
        <v>2093935</v>
      </c>
      <c r="AB5" s="129">
        <v>5034821</v>
      </c>
      <c r="AC5" s="129">
        <v>370736</v>
      </c>
      <c r="AD5" s="129">
        <v>167316699</v>
      </c>
      <c r="AE5" s="129">
        <v>3180512</v>
      </c>
      <c r="AF5" s="122">
        <f t="shared" si="5"/>
        <v>175902768</v>
      </c>
    </row>
    <row r="6" spans="1:32" ht="15" customHeight="1">
      <c r="A6" s="125" t="s">
        <v>535</v>
      </c>
      <c r="B6" s="113" t="s">
        <v>58</v>
      </c>
      <c r="C6" s="157">
        <f t="shared" si="0"/>
        <v>0.11236664360899937</v>
      </c>
      <c r="D6" s="157">
        <f t="shared" si="1"/>
        <v>0.13146283668241435</v>
      </c>
      <c r="E6" s="127">
        <v>6451900</v>
      </c>
      <c r="F6" s="127">
        <v>1860</v>
      </c>
      <c r="G6" s="127">
        <v>1137105</v>
      </c>
      <c r="H6" s="127">
        <v>2097778</v>
      </c>
      <c r="I6" s="127">
        <v>31589143</v>
      </c>
      <c r="J6" s="127">
        <v>497989</v>
      </c>
      <c r="K6" s="127">
        <v>125593260</v>
      </c>
      <c r="L6" s="127">
        <v>9816997</v>
      </c>
      <c r="M6" s="128">
        <f t="shared" si="2"/>
        <v>177186032</v>
      </c>
      <c r="N6" s="127">
        <v>44433248</v>
      </c>
      <c r="O6" s="127">
        <v>15843922</v>
      </c>
      <c r="P6" s="127">
        <v>295457627</v>
      </c>
      <c r="Q6" s="127">
        <v>5926535</v>
      </c>
      <c r="R6" s="128">
        <f t="shared" si="3"/>
        <v>361661332</v>
      </c>
      <c r="S6" s="128">
        <f t="shared" si="4"/>
        <v>144549152</v>
      </c>
      <c r="T6" s="127">
        <v>4884478</v>
      </c>
      <c r="U6" s="127">
        <v>11961</v>
      </c>
      <c r="V6" s="127">
        <v>1419316</v>
      </c>
      <c r="W6" s="127">
        <v>2737695</v>
      </c>
      <c r="X6" s="127">
        <v>28367042</v>
      </c>
      <c r="Y6" s="127">
        <v>475346</v>
      </c>
      <c r="Z6" s="127">
        <v>97079784</v>
      </c>
      <c r="AA6" s="127">
        <v>9573530</v>
      </c>
      <c r="AB6" s="129">
        <v>14870611</v>
      </c>
      <c r="AC6" s="129">
        <v>8604666</v>
      </c>
      <c r="AD6" s="129">
        <v>251011213</v>
      </c>
      <c r="AE6" s="129">
        <v>2979925</v>
      </c>
      <c r="AF6" s="122">
        <f t="shared" si="5"/>
        <v>277466415</v>
      </c>
    </row>
    <row r="7" spans="1:32" ht="15" customHeight="1">
      <c r="A7" s="125" t="s">
        <v>531</v>
      </c>
      <c r="B7" s="113" t="s">
        <v>58</v>
      </c>
      <c r="C7" s="157">
        <f t="shared" si="0"/>
        <v>0.12391816175720792</v>
      </c>
      <c r="D7" s="157">
        <f t="shared" si="1"/>
        <v>0.11496691764453981</v>
      </c>
      <c r="E7" s="127">
        <v>36971951</v>
      </c>
      <c r="F7" s="127">
        <v>6735</v>
      </c>
      <c r="G7" s="127">
        <v>7700</v>
      </c>
      <c r="H7" s="127">
        <v>8005015</v>
      </c>
      <c r="I7" s="127">
        <v>67995860</v>
      </c>
      <c r="J7" s="127">
        <v>9789882</v>
      </c>
      <c r="K7" s="127">
        <v>79174661</v>
      </c>
      <c r="L7" s="127">
        <v>634358957</v>
      </c>
      <c r="M7" s="128">
        <f t="shared" si="2"/>
        <v>836310761</v>
      </c>
      <c r="N7" s="127">
        <v>56015400</v>
      </c>
      <c r="O7" s="127">
        <v>38961874</v>
      </c>
      <c r="P7" s="127">
        <v>888425155</v>
      </c>
      <c r="Q7" s="127">
        <v>7327592</v>
      </c>
      <c r="R7" s="128">
        <f t="shared" si="3"/>
        <v>990730021</v>
      </c>
      <c r="S7" s="128">
        <f t="shared" si="4"/>
        <v>573400091</v>
      </c>
      <c r="T7" s="127">
        <v>22075899</v>
      </c>
      <c r="U7" s="127">
        <v>3905</v>
      </c>
      <c r="V7" s="127">
        <v>7700</v>
      </c>
      <c r="W7" s="127">
        <v>5818883</v>
      </c>
      <c r="X7" s="127">
        <v>58921845</v>
      </c>
      <c r="Y7" s="127">
        <v>0</v>
      </c>
      <c r="Z7" s="127">
        <v>66003002</v>
      </c>
      <c r="AA7" s="127">
        <v>420568857</v>
      </c>
      <c r="AB7" s="129">
        <v>36441308</v>
      </c>
      <c r="AC7" s="129">
        <v>16979978</v>
      </c>
      <c r="AD7" s="129">
        <v>697628202</v>
      </c>
      <c r="AE7" s="129">
        <v>4128904</v>
      </c>
      <c r="AF7" s="122">
        <f t="shared" si="5"/>
        <v>755178392</v>
      </c>
    </row>
    <row r="8" spans="1:32" ht="15" customHeight="1">
      <c r="A8" s="125" t="s">
        <v>536</v>
      </c>
      <c r="B8" s="113" t="s">
        <v>58</v>
      </c>
      <c r="C8" s="157">
        <f t="shared" si="0"/>
        <v>0.14569140102947556</v>
      </c>
      <c r="D8" s="157">
        <f t="shared" si="1"/>
        <v>0.13658599122507029</v>
      </c>
      <c r="E8" s="127">
        <v>2229030</v>
      </c>
      <c r="F8" s="127">
        <v>0</v>
      </c>
      <c r="G8" s="127">
        <v>219950</v>
      </c>
      <c r="H8" s="127">
        <v>607992</v>
      </c>
      <c r="I8" s="127">
        <v>23221094</v>
      </c>
      <c r="J8" s="127">
        <v>78933</v>
      </c>
      <c r="K8" s="127">
        <v>84463012</v>
      </c>
      <c r="L8" s="127">
        <v>19603191</v>
      </c>
      <c r="M8" s="128">
        <f t="shared" si="2"/>
        <v>130423202</v>
      </c>
      <c r="N8" s="127">
        <v>2913406</v>
      </c>
      <c r="O8" s="127">
        <v>1226656</v>
      </c>
      <c r="P8" s="127">
        <v>170580894</v>
      </c>
      <c r="Q8" s="127">
        <v>4679124</v>
      </c>
      <c r="R8" s="128">
        <f t="shared" si="3"/>
        <v>179400080</v>
      </c>
      <c r="S8" s="128">
        <f t="shared" si="4"/>
        <v>135937456</v>
      </c>
      <c r="T8" s="127">
        <v>1272303</v>
      </c>
      <c r="U8" s="127">
        <v>0</v>
      </c>
      <c r="V8" s="127">
        <v>219950</v>
      </c>
      <c r="W8" s="127">
        <v>590684</v>
      </c>
      <c r="X8" s="127">
        <v>23504941</v>
      </c>
      <c r="Y8" s="127">
        <v>779214</v>
      </c>
      <c r="Z8" s="127">
        <v>89777420</v>
      </c>
      <c r="AA8" s="127">
        <v>19792944</v>
      </c>
      <c r="AB8" s="129">
        <v>2160722</v>
      </c>
      <c r="AC8" s="129">
        <v>1229295</v>
      </c>
      <c r="AD8" s="129">
        <v>181163931</v>
      </c>
      <c r="AE8" s="129">
        <v>6879608</v>
      </c>
      <c r="AF8" s="122">
        <f t="shared" si="5"/>
        <v>191433556</v>
      </c>
    </row>
    <row r="9" spans="1:32" ht="15" customHeight="1">
      <c r="A9" s="125" t="s">
        <v>541</v>
      </c>
      <c r="B9" s="113" t="s">
        <v>58</v>
      </c>
      <c r="C9" s="157">
        <f t="shared" si="0"/>
        <v>0.18561083745227497</v>
      </c>
      <c r="D9" s="157">
        <f t="shared" si="1"/>
        <v>0.24748682365581184</v>
      </c>
      <c r="E9" s="127">
        <v>2671130</v>
      </c>
      <c r="F9" s="127">
        <v>0</v>
      </c>
      <c r="G9" s="127">
        <v>0</v>
      </c>
      <c r="H9" s="127">
        <v>22503026</v>
      </c>
      <c r="I9" s="127">
        <v>2908777</v>
      </c>
      <c r="J9" s="127">
        <v>169759</v>
      </c>
      <c r="K9" s="127">
        <v>7726713</v>
      </c>
      <c r="L9" s="127">
        <v>77899603</v>
      </c>
      <c r="M9" s="128">
        <f t="shared" si="2"/>
        <v>113879008</v>
      </c>
      <c r="N9" s="127">
        <v>7372706</v>
      </c>
      <c r="O9" s="127">
        <v>1613047</v>
      </c>
      <c r="P9" s="127">
        <v>136745903</v>
      </c>
      <c r="Q9" s="127">
        <v>6483012</v>
      </c>
      <c r="R9" s="128">
        <f t="shared" si="3"/>
        <v>152214668</v>
      </c>
      <c r="S9" s="128">
        <f t="shared" si="4"/>
        <v>112054323</v>
      </c>
      <c r="T9" s="127">
        <v>3088779</v>
      </c>
      <c r="U9" s="127">
        <v>274673</v>
      </c>
      <c r="V9" s="127">
        <v>0</v>
      </c>
      <c r="W9" s="127">
        <v>27219798</v>
      </c>
      <c r="X9" s="127">
        <v>3170439</v>
      </c>
      <c r="Y9" s="127">
        <v>1150</v>
      </c>
      <c r="Z9" s="127">
        <v>7826080</v>
      </c>
      <c r="AA9" s="127">
        <v>70473404</v>
      </c>
      <c r="AB9" s="129">
        <v>2473418</v>
      </c>
      <c r="AC9" s="129">
        <v>1393323</v>
      </c>
      <c r="AD9" s="129">
        <v>128727973</v>
      </c>
      <c r="AE9" s="129">
        <v>3795735</v>
      </c>
      <c r="AF9" s="122">
        <f t="shared" si="5"/>
        <v>136390449</v>
      </c>
    </row>
    <row r="10" spans="1:32" ht="15" customHeight="1">
      <c r="A10" s="125" t="s">
        <v>543</v>
      </c>
      <c r="B10" s="113" t="s">
        <v>58</v>
      </c>
      <c r="C10" s="157">
        <f t="shared" si="0"/>
        <v>0.18865582898361632</v>
      </c>
      <c r="D10" s="157">
        <f t="shared" si="1"/>
        <v>0.19250507654128265</v>
      </c>
      <c r="E10" s="127">
        <v>47192816</v>
      </c>
      <c r="F10" s="127">
        <v>741172</v>
      </c>
      <c r="G10" s="127">
        <v>105163</v>
      </c>
      <c r="H10" s="127">
        <v>0</v>
      </c>
      <c r="I10" s="127">
        <v>167464789</v>
      </c>
      <c r="J10" s="127">
        <v>55821596</v>
      </c>
      <c r="K10" s="127">
        <v>591276329</v>
      </c>
      <c r="L10" s="127">
        <v>6215779</v>
      </c>
      <c r="M10" s="128">
        <f t="shared" si="2"/>
        <v>868817644</v>
      </c>
      <c r="N10" s="127">
        <v>256548958</v>
      </c>
      <c r="O10" s="127">
        <v>74050920</v>
      </c>
      <c r="P10" s="127">
        <v>1034871611</v>
      </c>
      <c r="Q10" s="127">
        <v>72174909</v>
      </c>
      <c r="R10" s="128">
        <f t="shared" si="3"/>
        <v>1437646398</v>
      </c>
      <c r="S10" s="128">
        <f t="shared" si="4"/>
        <v>675579310</v>
      </c>
      <c r="T10" s="127">
        <v>36965347</v>
      </c>
      <c r="U10" s="127">
        <v>580548</v>
      </c>
      <c r="V10" s="127">
        <v>0</v>
      </c>
      <c r="W10" s="127">
        <v>0</v>
      </c>
      <c r="X10" s="127">
        <v>131172382</v>
      </c>
      <c r="Y10" s="127">
        <v>43724127</v>
      </c>
      <c r="Z10" s="127">
        <v>463136906</v>
      </c>
      <c r="AA10" s="127">
        <v>0</v>
      </c>
      <c r="AB10" s="129">
        <v>128104228</v>
      </c>
      <c r="AC10" s="129">
        <v>51019698</v>
      </c>
      <c r="AD10" s="129">
        <v>882156621</v>
      </c>
      <c r="AE10" s="129">
        <v>42287254</v>
      </c>
      <c r="AF10" s="122">
        <f t="shared" si="5"/>
        <v>1103567801</v>
      </c>
    </row>
    <row r="11" spans="1:32" ht="15" customHeight="1">
      <c r="A11" s="125" t="s">
        <v>542</v>
      </c>
      <c r="B11" s="113" t="s">
        <v>58</v>
      </c>
      <c r="C11" s="157">
        <f t="shared" si="0"/>
        <v>0.23171548598996206</v>
      </c>
      <c r="D11" s="157">
        <f t="shared" si="1"/>
        <v>0.21582360836618064</v>
      </c>
      <c r="E11" s="127">
        <v>7116514</v>
      </c>
      <c r="F11" s="127">
        <v>23011</v>
      </c>
      <c r="G11" s="127">
        <v>365548</v>
      </c>
      <c r="H11" s="127">
        <v>363406</v>
      </c>
      <c r="I11" s="127">
        <v>9606229</v>
      </c>
      <c r="J11" s="127">
        <v>3933551</v>
      </c>
      <c r="K11" s="127">
        <v>54620817</v>
      </c>
      <c r="L11" s="127">
        <v>0</v>
      </c>
      <c r="M11" s="128">
        <f t="shared" si="2"/>
        <v>76029076</v>
      </c>
      <c r="N11" s="127">
        <v>41475500</v>
      </c>
      <c r="O11" s="127">
        <v>3873591</v>
      </c>
      <c r="P11" s="127">
        <v>42418959</v>
      </c>
      <c r="Q11" s="127">
        <v>3044659</v>
      </c>
      <c r="R11" s="128">
        <f t="shared" si="3"/>
        <v>90812709</v>
      </c>
      <c r="S11" s="128">
        <f t="shared" si="4"/>
        <v>48240292</v>
      </c>
      <c r="T11" s="127">
        <v>4549594</v>
      </c>
      <c r="U11" s="127">
        <v>14711</v>
      </c>
      <c r="V11" s="127">
        <v>233695</v>
      </c>
      <c r="W11" s="127">
        <v>232326</v>
      </c>
      <c r="X11" s="127">
        <v>6141271</v>
      </c>
      <c r="Y11" s="127">
        <v>2514723</v>
      </c>
      <c r="Z11" s="127">
        <v>34553972</v>
      </c>
      <c r="AA11" s="127">
        <v>0</v>
      </c>
      <c r="AB11" s="129">
        <v>26870528</v>
      </c>
      <c r="AC11" s="129">
        <v>3533214</v>
      </c>
      <c r="AD11" s="129">
        <v>30949104</v>
      </c>
      <c r="AE11" s="129">
        <v>978727</v>
      </c>
      <c r="AF11" s="122">
        <f t="shared" si="5"/>
        <v>62331573</v>
      </c>
    </row>
    <row r="12" spans="1:32" ht="15" customHeight="1">
      <c r="A12" s="125" t="s">
        <v>540</v>
      </c>
      <c r="B12" s="113" t="s">
        <v>58</v>
      </c>
      <c r="C12" s="158">
        <f t="shared" si="0"/>
        <v>0.23466128658257795</v>
      </c>
      <c r="D12" s="157">
        <f t="shared" si="1"/>
        <v>0.31775470458594585</v>
      </c>
      <c r="E12" s="127">
        <v>70968714</v>
      </c>
      <c r="F12" s="127">
        <v>17125</v>
      </c>
      <c r="G12" s="127">
        <v>89524</v>
      </c>
      <c r="H12" s="127">
        <v>25506575</v>
      </c>
      <c r="I12" s="127">
        <v>371944663</v>
      </c>
      <c r="J12" s="127">
        <v>37598269</v>
      </c>
      <c r="K12" s="127">
        <v>512620004</v>
      </c>
      <c r="L12" s="127">
        <v>1362801</v>
      </c>
      <c r="M12" s="128">
        <f t="shared" si="2"/>
        <v>1020107675</v>
      </c>
      <c r="N12" s="127">
        <v>417298910</v>
      </c>
      <c r="O12" s="127">
        <v>376093492</v>
      </c>
      <c r="P12" s="127">
        <v>1250904140</v>
      </c>
      <c r="Q12" s="127">
        <v>112153520</v>
      </c>
      <c r="R12" s="128">
        <f t="shared" si="3"/>
        <v>2156450062</v>
      </c>
      <c r="S12" s="128">
        <f t="shared" si="4"/>
        <v>829062096</v>
      </c>
      <c r="T12" s="127">
        <v>68454584</v>
      </c>
      <c r="U12" s="127">
        <v>325371</v>
      </c>
      <c r="V12" s="127">
        <v>320954</v>
      </c>
      <c r="W12" s="127">
        <v>50525336</v>
      </c>
      <c r="X12" s="127">
        <v>313617320</v>
      </c>
      <c r="Y12" s="127">
        <v>56680776</v>
      </c>
      <c r="Z12" s="127">
        <v>337185480</v>
      </c>
      <c r="AA12" s="127">
        <v>1952275</v>
      </c>
      <c r="AB12" s="129">
        <v>257776630</v>
      </c>
      <c r="AC12" s="129">
        <v>110558615</v>
      </c>
      <c r="AD12" s="129">
        <v>1105861869</v>
      </c>
      <c r="AE12" s="129">
        <v>66624721</v>
      </c>
      <c r="AF12" s="122">
        <f t="shared" si="5"/>
        <v>1540821835</v>
      </c>
    </row>
    <row r="13" spans="1:32" ht="15" customHeight="1">
      <c r="A13" s="125" t="s">
        <v>529</v>
      </c>
      <c r="B13" s="113" t="s">
        <v>58</v>
      </c>
      <c r="C13" s="158">
        <f t="shared" si="0"/>
        <v>0.24325970897813065</v>
      </c>
      <c r="D13" s="157">
        <f t="shared" si="1"/>
        <v>0.38179113837431572</v>
      </c>
      <c r="E13" s="127">
        <v>19150832</v>
      </c>
      <c r="F13" s="127">
        <v>13647381</v>
      </c>
      <c r="G13" s="127">
        <v>232501</v>
      </c>
      <c r="H13" s="127">
        <v>0</v>
      </c>
      <c r="I13" s="127">
        <v>52285081</v>
      </c>
      <c r="J13" s="127">
        <v>0</v>
      </c>
      <c r="K13" s="127">
        <v>224715316</v>
      </c>
      <c r="L13" s="127">
        <v>3501969</v>
      </c>
      <c r="M13" s="128">
        <f t="shared" si="2"/>
        <v>313533080</v>
      </c>
      <c r="N13" s="127">
        <v>23689482</v>
      </c>
      <c r="O13" s="127">
        <v>8273190</v>
      </c>
      <c r="P13" s="127">
        <v>306599489</v>
      </c>
      <c r="Q13" s="127">
        <v>11201038</v>
      </c>
      <c r="R13" s="128">
        <f t="shared" si="3"/>
        <v>349763199</v>
      </c>
      <c r="S13" s="128">
        <f t="shared" si="4"/>
        <v>306155542</v>
      </c>
      <c r="T13" s="127">
        <v>17916257</v>
      </c>
      <c r="U13" s="127">
        <v>18368677</v>
      </c>
      <c r="V13" s="127">
        <v>712394</v>
      </c>
      <c r="W13" s="127">
        <v>0</v>
      </c>
      <c r="X13" s="127">
        <v>92615284</v>
      </c>
      <c r="Y13" s="127">
        <v>0</v>
      </c>
      <c r="Z13" s="127">
        <v>176440421</v>
      </c>
      <c r="AA13" s="127">
        <v>102509</v>
      </c>
      <c r="AB13" s="129">
        <v>19152669</v>
      </c>
      <c r="AC13" s="129">
        <v>4416261</v>
      </c>
      <c r="AD13" s="129">
        <v>304915150</v>
      </c>
      <c r="AE13" s="129">
        <v>9135642</v>
      </c>
      <c r="AF13" s="122">
        <f t="shared" si="5"/>
        <v>337619722</v>
      </c>
    </row>
    <row r="14" spans="1:32" ht="15" customHeight="1">
      <c r="A14" s="125" t="s">
        <v>537</v>
      </c>
      <c r="B14" s="113" t="s">
        <v>58</v>
      </c>
      <c r="C14" s="158">
        <f t="shared" si="0"/>
        <v>0.24446055790243876</v>
      </c>
      <c r="D14" s="157">
        <f t="shared" si="1"/>
        <v>0.23426073478029424</v>
      </c>
      <c r="E14" s="127">
        <v>16035965</v>
      </c>
      <c r="F14" s="127">
        <v>449437</v>
      </c>
      <c r="G14" s="127">
        <v>722845</v>
      </c>
      <c r="H14" s="127">
        <v>4695588</v>
      </c>
      <c r="I14" s="127">
        <v>23146052</v>
      </c>
      <c r="J14" s="127">
        <v>12993</v>
      </c>
      <c r="K14" s="127">
        <v>101183187</v>
      </c>
      <c r="L14" s="127">
        <v>2476414</v>
      </c>
      <c r="M14" s="128">
        <f t="shared" si="2"/>
        <v>148722481</v>
      </c>
      <c r="N14" s="127">
        <v>32055279</v>
      </c>
      <c r="O14" s="127">
        <v>1337851</v>
      </c>
      <c r="P14" s="127">
        <v>142264282</v>
      </c>
      <c r="Q14" s="127">
        <v>5721684</v>
      </c>
      <c r="R14" s="128">
        <f t="shared" si="3"/>
        <v>181379096</v>
      </c>
      <c r="S14" s="128">
        <f t="shared" si="4"/>
        <v>131336446</v>
      </c>
      <c r="T14" s="127">
        <v>15463153</v>
      </c>
      <c r="U14" s="127">
        <v>561647</v>
      </c>
      <c r="V14" s="127">
        <v>330615</v>
      </c>
      <c r="W14" s="127">
        <v>5216239</v>
      </c>
      <c r="X14" s="127">
        <v>17168433</v>
      </c>
      <c r="Y14" s="127">
        <v>25858</v>
      </c>
      <c r="Z14" s="127">
        <v>91611377</v>
      </c>
      <c r="AA14" s="127">
        <v>959124</v>
      </c>
      <c r="AB14" s="129">
        <v>20356591</v>
      </c>
      <c r="AC14" s="129">
        <v>675534</v>
      </c>
      <c r="AD14" s="129">
        <v>140283744</v>
      </c>
      <c r="AE14" s="129">
        <v>2754862</v>
      </c>
      <c r="AF14" s="122">
        <f t="shared" si="5"/>
        <v>164070731</v>
      </c>
    </row>
    <row r="15" spans="1:32" ht="15" customHeight="1">
      <c r="A15" s="125" t="s">
        <v>528</v>
      </c>
      <c r="B15" s="113" t="s">
        <v>58</v>
      </c>
      <c r="C15" s="157">
        <f t="shared" si="0"/>
        <v>0.27249841209515829</v>
      </c>
      <c r="D15" s="157">
        <f t="shared" si="1"/>
        <v>0.40310971780145693</v>
      </c>
      <c r="E15" s="127">
        <v>4638894</v>
      </c>
      <c r="F15" s="127">
        <v>28606</v>
      </c>
      <c r="G15" s="127">
        <v>0</v>
      </c>
      <c r="H15" s="127">
        <v>915162</v>
      </c>
      <c r="I15" s="127">
        <v>20961228</v>
      </c>
      <c r="J15" s="127">
        <v>58474</v>
      </c>
      <c r="K15" s="127">
        <v>221426845</v>
      </c>
      <c r="L15" s="127">
        <v>6962200</v>
      </c>
      <c r="M15" s="128">
        <f t="shared" si="2"/>
        <v>254991409</v>
      </c>
      <c r="N15" s="127">
        <v>26764</v>
      </c>
      <c r="O15" s="127">
        <v>3953908</v>
      </c>
      <c r="P15" s="127">
        <v>93594768</v>
      </c>
      <c r="Q15" s="127">
        <v>48483</v>
      </c>
      <c r="R15" s="128">
        <f t="shared" si="3"/>
        <v>97623923</v>
      </c>
      <c r="S15" s="128">
        <f t="shared" si="4"/>
        <v>202031241</v>
      </c>
      <c r="T15" s="127">
        <v>3050572</v>
      </c>
      <c r="U15" s="127">
        <v>7557</v>
      </c>
      <c r="V15" s="127">
        <v>0</v>
      </c>
      <c r="W15" s="127">
        <v>931287</v>
      </c>
      <c r="X15" s="127">
        <v>26220728</v>
      </c>
      <c r="Y15" s="127">
        <v>20384</v>
      </c>
      <c r="Z15" s="127">
        <v>166979172</v>
      </c>
      <c r="AA15" s="127">
        <v>4821541</v>
      </c>
      <c r="AB15" s="129">
        <v>33544</v>
      </c>
      <c r="AC15" s="129">
        <v>2325574</v>
      </c>
      <c r="AD15" s="129">
        <v>72626901</v>
      </c>
      <c r="AE15" s="129">
        <v>7281</v>
      </c>
      <c r="AF15" s="122">
        <f t="shared" si="5"/>
        <v>74993300</v>
      </c>
    </row>
    <row r="16" spans="1:32" ht="15" customHeight="1">
      <c r="A16" s="125" t="s">
        <v>538</v>
      </c>
      <c r="B16" s="113" t="s">
        <v>58</v>
      </c>
      <c r="C16" s="157">
        <f t="shared" si="0"/>
        <v>0.31731624895043936</v>
      </c>
      <c r="D16" s="157">
        <f t="shared" si="1"/>
        <v>0.29950785599446783</v>
      </c>
      <c r="E16" s="127">
        <v>48172142</v>
      </c>
      <c r="F16" s="127">
        <v>0</v>
      </c>
      <c r="G16" s="127">
        <v>0</v>
      </c>
      <c r="H16" s="127">
        <v>4454695</v>
      </c>
      <c r="I16" s="127">
        <v>485333324</v>
      </c>
      <c r="J16" s="127">
        <v>0</v>
      </c>
      <c r="K16" s="127">
        <v>552250445</v>
      </c>
      <c r="L16" s="127">
        <v>539626617</v>
      </c>
      <c r="M16" s="128">
        <f t="shared" si="2"/>
        <v>1629837223</v>
      </c>
      <c r="N16" s="127">
        <v>298237280</v>
      </c>
      <c r="O16" s="127">
        <v>118222082</v>
      </c>
      <c r="P16" s="127">
        <v>1167861956</v>
      </c>
      <c r="Q16" s="127">
        <v>111022563</v>
      </c>
      <c r="R16" s="128">
        <f t="shared" si="3"/>
        <v>1695343881</v>
      </c>
      <c r="S16" s="128">
        <f t="shared" si="4"/>
        <v>1234792515</v>
      </c>
      <c r="T16" s="127">
        <v>36909888</v>
      </c>
      <c r="U16" s="127">
        <v>0</v>
      </c>
      <c r="V16" s="127">
        <v>0</v>
      </c>
      <c r="W16" s="127">
        <v>3352647</v>
      </c>
      <c r="X16" s="127">
        <v>361063406</v>
      </c>
      <c r="Y16" s="127">
        <v>0</v>
      </c>
      <c r="Z16" s="127">
        <v>405718701</v>
      </c>
      <c r="AA16" s="127">
        <v>427747873</v>
      </c>
      <c r="AB16" s="129">
        <v>192290357</v>
      </c>
      <c r="AC16" s="129">
        <v>85141868</v>
      </c>
      <c r="AD16" s="129">
        <v>987097781</v>
      </c>
      <c r="AE16" s="129">
        <v>75421294</v>
      </c>
      <c r="AF16" s="122">
        <f t="shared" si="5"/>
        <v>1339951300</v>
      </c>
    </row>
    <row r="17" spans="1:32" ht="15" customHeight="1">
      <c r="A17" s="125" t="s">
        <v>532</v>
      </c>
      <c r="B17" s="113" t="s">
        <v>58</v>
      </c>
      <c r="C17" s="157">
        <f t="shared" si="0"/>
        <v>0.67830085418650155</v>
      </c>
      <c r="D17" s="157">
        <f t="shared" si="1"/>
        <v>0.15918672676163834</v>
      </c>
      <c r="E17" s="127">
        <v>93414114</v>
      </c>
      <c r="F17" s="127">
        <v>74819</v>
      </c>
      <c r="G17" s="127">
        <v>201086929</v>
      </c>
      <c r="H17" s="127">
        <v>162141692</v>
      </c>
      <c r="I17" s="127">
        <v>274502622</v>
      </c>
      <c r="J17" s="127">
        <v>55876654</v>
      </c>
      <c r="K17" s="127">
        <v>67683462</v>
      </c>
      <c r="L17" s="127">
        <v>0</v>
      </c>
      <c r="M17" s="128">
        <f t="shared" si="2"/>
        <v>854780292</v>
      </c>
      <c r="N17" s="127">
        <v>34749276</v>
      </c>
      <c r="O17" s="127">
        <v>16401351</v>
      </c>
      <c r="P17" s="127">
        <v>782273104</v>
      </c>
      <c r="Q17" s="127">
        <v>30514295</v>
      </c>
      <c r="R17" s="128">
        <f t="shared" si="3"/>
        <v>863938026</v>
      </c>
      <c r="S17" s="128">
        <f t="shared" si="4"/>
        <v>633430508</v>
      </c>
      <c r="T17" s="127">
        <v>55247213</v>
      </c>
      <c r="U17" s="127">
        <v>206909</v>
      </c>
      <c r="V17" s="127">
        <v>15387</v>
      </c>
      <c r="W17" s="127">
        <v>15209769</v>
      </c>
      <c r="X17" s="127">
        <v>30228985</v>
      </c>
      <c r="Y17" s="127">
        <v>43450</v>
      </c>
      <c r="Z17" s="127">
        <v>532478795</v>
      </c>
      <c r="AA17" s="127">
        <v>0</v>
      </c>
      <c r="AB17" s="129">
        <v>17726181</v>
      </c>
      <c r="AC17" s="129">
        <v>8724387</v>
      </c>
      <c r="AD17" s="129">
        <v>597268325</v>
      </c>
      <c r="AE17" s="129">
        <v>10356121</v>
      </c>
      <c r="AF17" s="122">
        <f t="shared" si="5"/>
        <v>634075014</v>
      </c>
    </row>
    <row r="18" spans="1:32" s="139" customFormat="1" ht="24.95" customHeight="1">
      <c r="A18"/>
      <c r="B18"/>
      <c r="C18" s="159">
        <f t="shared" si="0"/>
        <v>0.24807441074737505</v>
      </c>
      <c r="D18" s="159">
        <f t="shared" si="1"/>
        <v>0.23153594516878084</v>
      </c>
      <c r="E18" s="160">
        <f t="shared" ref="E18:L18" si="6">SUM(E2:E17)</f>
        <v>368322462</v>
      </c>
      <c r="F18" s="160">
        <f t="shared" si="6"/>
        <v>15853883</v>
      </c>
      <c r="G18" s="160">
        <f t="shared" si="6"/>
        <v>204145697</v>
      </c>
      <c r="H18" s="160">
        <f t="shared" si="6"/>
        <v>234412302</v>
      </c>
      <c r="I18" s="160">
        <f t="shared" si="6"/>
        <v>1572347841</v>
      </c>
      <c r="J18" s="160">
        <f t="shared" si="6"/>
        <v>163838100</v>
      </c>
      <c r="K18" s="160">
        <f t="shared" si="6"/>
        <v>2808266593</v>
      </c>
      <c r="L18" s="160">
        <f t="shared" si="6"/>
        <v>1424802585</v>
      </c>
      <c r="M18" s="161">
        <f t="shared" si="2"/>
        <v>6791989463</v>
      </c>
      <c r="N18" s="160">
        <f>SUM(N2:N17)</f>
        <v>1259741460</v>
      </c>
      <c r="O18" s="160">
        <f>SUM(O2:O17)</f>
        <v>669727286</v>
      </c>
      <c r="P18" s="160">
        <f>SUM(P2:P17)</f>
        <v>7186061483</v>
      </c>
      <c r="Q18" s="160">
        <f>SUM(Q2:Q17)</f>
        <v>376680519</v>
      </c>
      <c r="R18" s="123">
        <f>SUM(R2:R17)</f>
        <v>9492210748</v>
      </c>
      <c r="S18" s="162">
        <f t="shared" si="4"/>
        <v>5352873117</v>
      </c>
      <c r="T18" s="160">
        <f t="shared" ref="T18:AE18" si="7">SUM(T2:T17)</f>
        <v>307345195</v>
      </c>
      <c r="U18" s="160">
        <f t="shared" si="7"/>
        <v>23675573</v>
      </c>
      <c r="V18" s="160">
        <f t="shared" si="7"/>
        <v>3732137</v>
      </c>
      <c r="W18" s="160">
        <f t="shared" si="7"/>
        <v>115334576</v>
      </c>
      <c r="X18" s="160">
        <f t="shared" si="7"/>
        <v>1144923461</v>
      </c>
      <c r="Y18" s="160">
        <f t="shared" si="7"/>
        <v>104265028</v>
      </c>
      <c r="Z18" s="160">
        <f t="shared" si="7"/>
        <v>2647711568</v>
      </c>
      <c r="AA18" s="160">
        <f t="shared" si="7"/>
        <v>1005885579</v>
      </c>
      <c r="AB18" s="130">
        <f t="shared" si="7"/>
        <v>742867876</v>
      </c>
      <c r="AC18" s="130">
        <f t="shared" si="7"/>
        <v>299147085</v>
      </c>
      <c r="AD18" s="130">
        <f t="shared" si="7"/>
        <v>6049133465</v>
      </c>
      <c r="AE18" s="130">
        <f t="shared" si="7"/>
        <v>231877948</v>
      </c>
      <c r="AF18" s="123">
        <f t="shared" si="5"/>
        <v>7323026374</v>
      </c>
    </row>
    <row r="19" spans="1:32" ht="35.1" customHeight="1">
      <c r="A19" s="163" t="s">
        <v>567</v>
      </c>
    </row>
    <row r="20" spans="1:32" ht="35.1" customHeight="1">
      <c r="A20" s="164" t="s">
        <v>568</v>
      </c>
    </row>
  </sheetData>
  <pageMargins left="0.75" right="0.75" top="1" bottom="1" header="0.5" footer="0.5"/>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rightToLeft="1" zoomScaleNormal="100" workbookViewId="0">
      <pane xSplit="1" ySplit="1" topLeftCell="B2" activePane="bottomRight" state="frozen"/>
      <selection pane="topRight" activeCell="B1" sqref="B1"/>
      <selection pane="bottomLeft" activeCell="A2" sqref="A2"/>
      <selection pane="bottomRight" activeCell="C3" sqref="C3"/>
    </sheetView>
  </sheetViews>
  <sheetFormatPr defaultRowHeight="15" customHeight="1"/>
  <cols>
    <col min="1" max="1" width="35" style="149" customWidth="1"/>
    <col min="2" max="2" width="6.28515625" style="145" customWidth="1"/>
    <col min="3" max="3" width="16.5703125" style="145" customWidth="1"/>
    <col min="4" max="4" width="20.42578125" customWidth="1"/>
  </cols>
  <sheetData>
    <row r="1" spans="1:3" ht="54.95" customHeight="1">
      <c r="A1" s="150" t="s">
        <v>546</v>
      </c>
      <c r="B1" s="113" t="s">
        <v>3</v>
      </c>
      <c r="C1" s="151" t="s">
        <v>547</v>
      </c>
    </row>
    <row r="2" spans="1:3" ht="15" customHeight="1">
      <c r="A2" s="125" t="s">
        <v>532</v>
      </c>
      <c r="B2" s="113" t="s">
        <v>58</v>
      </c>
      <c r="C2" s="157">
        <v>0.68</v>
      </c>
    </row>
    <row r="3" spans="1:3" ht="15" customHeight="1">
      <c r="A3" s="125" t="s">
        <v>538</v>
      </c>
      <c r="B3" s="113" t="s">
        <v>58</v>
      </c>
      <c r="C3" s="157">
        <v>0.32</v>
      </c>
    </row>
    <row r="4" spans="1:3" ht="15" customHeight="1">
      <c r="A4" s="125" t="s">
        <v>528</v>
      </c>
      <c r="B4" s="113" t="s">
        <v>58</v>
      </c>
      <c r="C4" s="157">
        <v>0.27</v>
      </c>
    </row>
    <row r="5" spans="1:3" ht="15" customHeight="1">
      <c r="A5" s="125" t="s">
        <v>537</v>
      </c>
      <c r="B5" s="113" t="s">
        <v>58</v>
      </c>
      <c r="C5" s="158">
        <v>0.24</v>
      </c>
    </row>
    <row r="6" spans="1:3" ht="15" customHeight="1">
      <c r="A6" s="125" t="s">
        <v>529</v>
      </c>
      <c r="B6" s="113" t="s">
        <v>58</v>
      </c>
      <c r="C6" s="158">
        <v>0.24</v>
      </c>
    </row>
    <row r="7" spans="1:3" ht="15" customHeight="1">
      <c r="A7" s="125" t="s">
        <v>540</v>
      </c>
      <c r="B7" s="113" t="s">
        <v>58</v>
      </c>
      <c r="C7" s="158">
        <v>0.23</v>
      </c>
    </row>
    <row r="8" spans="1:3" ht="15" customHeight="1">
      <c r="A8" s="125" t="s">
        <v>542</v>
      </c>
      <c r="B8" s="113" t="s">
        <v>58</v>
      </c>
      <c r="C8" s="157">
        <v>0.23</v>
      </c>
    </row>
    <row r="9" spans="1:3" ht="15" customHeight="1">
      <c r="A9" s="125" t="s">
        <v>541</v>
      </c>
      <c r="B9" s="113" t="s">
        <v>58</v>
      </c>
      <c r="C9" s="157">
        <v>0.19</v>
      </c>
    </row>
    <row r="10" spans="1:3" ht="15" customHeight="1">
      <c r="A10" s="125" t="s">
        <v>543</v>
      </c>
      <c r="B10" s="113" t="s">
        <v>58</v>
      </c>
      <c r="C10" s="157">
        <v>0.19</v>
      </c>
    </row>
    <row r="11" spans="1:3" ht="15" customHeight="1">
      <c r="A11" s="125" t="s">
        <v>536</v>
      </c>
      <c r="B11" s="113" t="s">
        <v>58</v>
      </c>
      <c r="C11" s="157">
        <v>0.15</v>
      </c>
    </row>
    <row r="12" spans="1:3" ht="15" customHeight="1">
      <c r="A12" s="125" t="s">
        <v>531</v>
      </c>
      <c r="B12" s="113" t="s">
        <v>58</v>
      </c>
      <c r="C12" s="157">
        <v>0.12</v>
      </c>
    </row>
    <row r="13" spans="1:3" ht="15" customHeight="1">
      <c r="A13" s="125" t="s">
        <v>535</v>
      </c>
      <c r="B13" s="113" t="s">
        <v>58</v>
      </c>
      <c r="C13" s="157">
        <v>0.11</v>
      </c>
    </row>
    <row r="14" spans="1:3" ht="15" customHeight="1">
      <c r="A14" s="125" t="s">
        <v>530</v>
      </c>
      <c r="B14" s="113" t="s">
        <v>58</v>
      </c>
      <c r="C14" s="157">
        <v>0.1</v>
      </c>
    </row>
    <row r="15" spans="1:3" ht="15" customHeight="1">
      <c r="A15" s="125" t="s">
        <v>533</v>
      </c>
      <c r="B15" s="113" t="s">
        <v>58</v>
      </c>
      <c r="C15" s="157">
        <v>0.1</v>
      </c>
    </row>
    <row r="16" spans="1:3" ht="15" customHeight="1">
      <c r="A16" s="125" t="s">
        <v>534</v>
      </c>
      <c r="B16" s="113" t="s">
        <v>58</v>
      </c>
      <c r="C16" s="157">
        <v>7.0000000000000007E-2</v>
      </c>
    </row>
    <row r="17" spans="1:3" ht="15" customHeight="1">
      <c r="A17" s="125" t="s">
        <v>539</v>
      </c>
      <c r="B17" s="113" t="s">
        <v>58</v>
      </c>
      <c r="C17" s="157">
        <v>0.02</v>
      </c>
    </row>
    <row r="18" spans="1:3" ht="35.1" customHeight="1">
      <c r="A18" s="163" t="s">
        <v>567</v>
      </c>
      <c r="C18" s="165">
        <f>AVERAGE(C2:C17)</f>
        <v>0.20374999999999999</v>
      </c>
    </row>
    <row r="19" spans="1:3" ht="50.1" customHeight="1">
      <c r="A19" s="164" t="s">
        <v>569</v>
      </c>
    </row>
  </sheetData>
  <pageMargins left="0.75" right="0.75" top="1" bottom="1" header="0.5" footer="0.5"/>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rightToLeft="1" workbookViewId="0">
      <selection activeCell="A22" sqref="A22:XFD25"/>
    </sheetView>
  </sheetViews>
  <sheetFormatPr defaultRowHeight="15"/>
  <cols>
    <col min="1" max="1" width="183" style="46" customWidth="1"/>
  </cols>
  <sheetData>
    <row r="1" spans="1:1" ht="39.950000000000003" customHeight="1">
      <c r="A1" s="166" t="s">
        <v>570</v>
      </c>
    </row>
    <row r="2" spans="1:1" ht="20.100000000000001" customHeight="1">
      <c r="A2" s="41" t="s">
        <v>571</v>
      </c>
    </row>
    <row r="3" spans="1:1" ht="20.100000000000001" customHeight="1">
      <c r="A3" s="41" t="s">
        <v>572</v>
      </c>
    </row>
    <row r="4" spans="1:1" ht="31.5">
      <c r="A4" s="167" t="s">
        <v>573</v>
      </c>
    </row>
    <row r="5" spans="1:1" ht="20.100000000000001" customHeight="1">
      <c r="A5" s="55" t="s">
        <v>574</v>
      </c>
    </row>
    <row r="6" spans="1:1" ht="20.100000000000001" customHeight="1">
      <c r="A6" s="41" t="s">
        <v>575</v>
      </c>
    </row>
    <row r="7" spans="1:1" ht="20.100000000000001" customHeight="1">
      <c r="A7" s="41" t="s">
        <v>576</v>
      </c>
    </row>
    <row r="8" spans="1:1" ht="20.100000000000001" customHeight="1">
      <c r="A8" s="41" t="s">
        <v>577</v>
      </c>
    </row>
    <row r="9" spans="1:1" ht="20.100000000000001" customHeight="1">
      <c r="A9" s="41" t="s">
        <v>578</v>
      </c>
    </row>
    <row r="10" spans="1:1" ht="20.100000000000001" customHeight="1">
      <c r="A10" s="41" t="s">
        <v>579</v>
      </c>
    </row>
    <row r="11" spans="1:1" ht="20.100000000000001" customHeight="1">
      <c r="A11" s="41" t="s">
        <v>580</v>
      </c>
    </row>
    <row r="12" spans="1:1" ht="20.100000000000001" customHeight="1">
      <c r="A12" s="41" t="s">
        <v>581</v>
      </c>
    </row>
    <row r="13" spans="1:1" ht="20.100000000000001" customHeight="1">
      <c r="A13" s="41" t="s">
        <v>582</v>
      </c>
    </row>
    <row r="14" spans="1:1" ht="20.100000000000001" customHeight="1">
      <c r="A14" s="41" t="s">
        <v>583</v>
      </c>
    </row>
    <row r="15" spans="1:1" ht="20.100000000000001" customHeight="1">
      <c r="A15" s="41" t="s">
        <v>584</v>
      </c>
    </row>
    <row r="16" spans="1:1" ht="20.100000000000001" customHeight="1">
      <c r="A16" s="41" t="s">
        <v>585</v>
      </c>
    </row>
    <row r="17" spans="1:1" ht="20.100000000000001" customHeight="1">
      <c r="A17" s="41" t="s">
        <v>586</v>
      </c>
    </row>
    <row r="18" spans="1:1" ht="20.100000000000001" customHeight="1">
      <c r="A18" s="41" t="s">
        <v>587</v>
      </c>
    </row>
    <row r="19" spans="1:1" ht="20.100000000000001" customHeight="1">
      <c r="A19" s="41" t="s">
        <v>588</v>
      </c>
    </row>
    <row r="20" spans="1:1" ht="20.100000000000001" customHeight="1">
      <c r="A20" s="41" t="s">
        <v>589</v>
      </c>
    </row>
    <row r="21" spans="1:1" ht="20.100000000000001" customHeight="1">
      <c r="A21" s="41" t="s">
        <v>590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rightToLeft="1" workbookViewId="0">
      <pane ySplit="1" topLeftCell="A2" activePane="bottomLeft" state="frozen"/>
      <selection pane="bottomLeft" activeCell="B1" sqref="B1"/>
    </sheetView>
  </sheetViews>
  <sheetFormatPr defaultRowHeight="15"/>
  <cols>
    <col min="1" max="1" width="70.5703125" customWidth="1"/>
    <col min="2" max="2" width="112.140625" style="46" customWidth="1"/>
  </cols>
  <sheetData>
    <row r="1" spans="1:2" ht="54.95" customHeight="1">
      <c r="A1" s="207" t="s">
        <v>789</v>
      </c>
      <c r="B1" s="237" t="s">
        <v>155</v>
      </c>
    </row>
    <row r="2" spans="1:2" ht="21">
      <c r="A2" s="204" t="s">
        <v>2017</v>
      </c>
      <c r="B2" s="41" t="s">
        <v>1998</v>
      </c>
    </row>
    <row r="3" spans="1:2" ht="30">
      <c r="A3" s="204" t="s">
        <v>2018</v>
      </c>
      <c r="B3" s="41" t="s">
        <v>2026</v>
      </c>
    </row>
    <row r="4" spans="1:2" ht="21">
      <c r="A4" s="204" t="s">
        <v>2019</v>
      </c>
    </row>
    <row r="5" spans="1:2" ht="21">
      <c r="A5" s="204" t="s">
        <v>2021</v>
      </c>
    </row>
    <row r="6" spans="1:2" ht="21">
      <c r="A6" s="204" t="s">
        <v>2020</v>
      </c>
    </row>
    <row r="7" spans="1:2" ht="21">
      <c r="A7" s="204" t="s">
        <v>2022</v>
      </c>
    </row>
    <row r="8" spans="1:2" ht="21">
      <c r="A8" s="204" t="s">
        <v>2023</v>
      </c>
    </row>
    <row r="9" spans="1:2" ht="21">
      <c r="A9" s="204" t="s">
        <v>2024</v>
      </c>
    </row>
    <row r="10" spans="1:2" ht="21">
      <c r="A10" s="204" t="s">
        <v>779</v>
      </c>
    </row>
    <row r="11" spans="1:2" ht="21">
      <c r="A11" s="204" t="s">
        <v>780</v>
      </c>
    </row>
    <row r="12" spans="1:2" ht="21">
      <c r="A12" s="204" t="s">
        <v>781</v>
      </c>
    </row>
    <row r="13" spans="1:2" ht="24">
      <c r="A13" s="208" t="s">
        <v>2025</v>
      </c>
    </row>
    <row r="14" spans="1:2" ht="21">
      <c r="A14" s="204" t="s">
        <v>782</v>
      </c>
    </row>
    <row r="15" spans="1:2" ht="21">
      <c r="A15" s="204" t="s">
        <v>783</v>
      </c>
    </row>
    <row r="16" spans="1:2" ht="21">
      <c r="A16" s="204" t="s">
        <v>784</v>
      </c>
    </row>
    <row r="17" spans="1:1" ht="21">
      <c r="A17" s="204" t="s">
        <v>785</v>
      </c>
    </row>
    <row r="18" spans="1:1" ht="21">
      <c r="A18" s="204" t="s">
        <v>786</v>
      </c>
    </row>
    <row r="19" spans="1:1" ht="21">
      <c r="A19" s="209" t="s">
        <v>788</v>
      </c>
    </row>
    <row r="20" spans="1:1" ht="15.75">
      <c r="A20" s="206" t="s">
        <v>787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rightToLeft="1" workbookViewId="0">
      <selection activeCell="C1" sqref="C1"/>
    </sheetView>
  </sheetViews>
  <sheetFormatPr defaultRowHeight="15.75"/>
  <cols>
    <col min="1" max="1" width="26.85546875" style="56" customWidth="1"/>
    <col min="2" max="2" width="21.7109375" style="46" customWidth="1"/>
    <col min="3" max="3" width="128.7109375" style="46" customWidth="1"/>
  </cols>
  <sheetData>
    <row r="1" spans="1:3" ht="54.95" customHeight="1">
      <c r="A1" s="215" t="s">
        <v>306</v>
      </c>
      <c r="B1" s="210" t="s">
        <v>307</v>
      </c>
      <c r="C1" s="237" t="s">
        <v>155</v>
      </c>
    </row>
    <row r="2" spans="1:3">
      <c r="A2" s="211">
        <v>1395</v>
      </c>
      <c r="B2" s="212">
        <v>11183</v>
      </c>
      <c r="C2" s="41" t="s">
        <v>1999</v>
      </c>
    </row>
    <row r="3" spans="1:3">
      <c r="A3" s="211">
        <v>1396</v>
      </c>
      <c r="B3" s="212">
        <v>15225</v>
      </c>
      <c r="C3" s="41" t="s">
        <v>2000</v>
      </c>
    </row>
    <row r="4" spans="1:3">
      <c r="A4" s="211">
        <v>1397</v>
      </c>
      <c r="B4" s="212">
        <v>30427</v>
      </c>
      <c r="C4" s="41" t="s">
        <v>2001</v>
      </c>
    </row>
    <row r="5" spans="1:3" ht="23.25">
      <c r="A5" s="213" t="s">
        <v>308</v>
      </c>
      <c r="B5" s="212"/>
      <c r="C5" s="41" t="s">
        <v>2002</v>
      </c>
    </row>
    <row r="6" spans="1:3" ht="18.75">
      <c r="A6" s="214" t="s">
        <v>309</v>
      </c>
      <c r="B6" s="212">
        <v>1450</v>
      </c>
    </row>
    <row r="7" spans="1:3" ht="18.75">
      <c r="A7" s="214" t="s">
        <v>310</v>
      </c>
      <c r="B7" s="212">
        <v>2625</v>
      </c>
    </row>
    <row r="8" spans="1:3" ht="18.75">
      <c r="A8" s="214" t="s">
        <v>311</v>
      </c>
      <c r="B8" s="212">
        <v>1371</v>
      </c>
    </row>
    <row r="9" spans="1:3" ht="18.75">
      <c r="A9" s="214" t="s">
        <v>312</v>
      </c>
      <c r="B9" s="212">
        <v>2126</v>
      </c>
    </row>
    <row r="10" spans="1:3" ht="18.75">
      <c r="A10" s="214" t="s">
        <v>313</v>
      </c>
      <c r="B10" s="212">
        <v>1966</v>
      </c>
    </row>
    <row r="11" spans="1:3" ht="18.75">
      <c r="A11" s="214" t="s">
        <v>314</v>
      </c>
      <c r="B11" s="212">
        <v>1197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2"/>
  <sheetViews>
    <sheetView rightToLeft="1" workbookViewId="0">
      <pane ySplit="1" topLeftCell="A2" activePane="bottomLeft" state="frozen"/>
      <selection pane="bottomLeft" activeCell="E657" sqref="E657"/>
    </sheetView>
  </sheetViews>
  <sheetFormatPr defaultRowHeight="15"/>
  <cols>
    <col min="1" max="1" width="42" style="228" customWidth="1"/>
    <col min="2" max="2" width="18.140625" style="229" customWidth="1"/>
    <col min="3" max="3" width="10.140625" style="228" customWidth="1"/>
    <col min="4" max="4" width="39.7109375" style="228" customWidth="1"/>
    <col min="5" max="5" width="40.140625" style="228" customWidth="1"/>
    <col min="6" max="7" width="9" style="229" bestFit="1" customWidth="1"/>
    <col min="8" max="16384" width="9.140625" style="223"/>
  </cols>
  <sheetData>
    <row r="1" spans="1:7" s="224" customFormat="1" ht="54.95" customHeight="1">
      <c r="A1" s="225" t="s">
        <v>0</v>
      </c>
      <c r="B1" s="226" t="s">
        <v>1983</v>
      </c>
      <c r="C1" s="225" t="s">
        <v>1</v>
      </c>
      <c r="D1" s="225" t="s">
        <v>653</v>
      </c>
      <c r="E1" s="225" t="s">
        <v>652</v>
      </c>
      <c r="F1" s="227" t="s">
        <v>878</v>
      </c>
      <c r="G1" s="227" t="s">
        <v>877</v>
      </c>
    </row>
    <row r="2" spans="1:7">
      <c r="A2" s="228" t="s">
        <v>876</v>
      </c>
      <c r="B2" s="229">
        <v>1965.7754010695187</v>
      </c>
      <c r="C2" s="228" t="s">
        <v>875</v>
      </c>
      <c r="D2" s="228" t="s">
        <v>656</v>
      </c>
      <c r="E2" s="228" t="s">
        <v>655</v>
      </c>
      <c r="F2" s="229">
        <v>561</v>
      </c>
      <c r="G2" s="229">
        <v>11489</v>
      </c>
    </row>
    <row r="3" spans="1:7">
      <c r="A3" s="228" t="s">
        <v>651</v>
      </c>
      <c r="B3" s="229">
        <v>1288.291804262984</v>
      </c>
      <c r="C3" s="228" t="s">
        <v>650</v>
      </c>
      <c r="D3" s="228" t="s">
        <v>606</v>
      </c>
      <c r="E3" s="228" t="s">
        <v>649</v>
      </c>
      <c r="F3" s="229">
        <v>3331</v>
      </c>
      <c r="G3" s="229">
        <v>45994</v>
      </c>
    </row>
    <row r="4" spans="1:7">
      <c r="A4" s="228" t="s">
        <v>1982</v>
      </c>
      <c r="B4" s="229">
        <v>835.52272727272725</v>
      </c>
      <c r="C4" s="228" t="s">
        <v>1981</v>
      </c>
      <c r="D4" s="228" t="s">
        <v>944</v>
      </c>
      <c r="E4" s="228" t="s">
        <v>943</v>
      </c>
      <c r="F4" s="229">
        <v>2200</v>
      </c>
      <c r="G4" s="229">
        <v>13621</v>
      </c>
    </row>
    <row r="5" spans="1:7">
      <c r="A5" s="228" t="s">
        <v>874</v>
      </c>
      <c r="B5" s="229">
        <v>550.25719449464759</v>
      </c>
      <c r="C5" s="228" t="s">
        <v>873</v>
      </c>
      <c r="D5" s="228" t="s">
        <v>618</v>
      </c>
      <c r="E5" s="228" t="s">
        <v>702</v>
      </c>
      <c r="F5" s="229">
        <v>14386</v>
      </c>
      <c r="G5" s="229">
        <v>93446</v>
      </c>
    </row>
    <row r="6" spans="1:7">
      <c r="A6" s="228" t="s">
        <v>872</v>
      </c>
      <c r="B6" s="229">
        <v>519.08224674022063</v>
      </c>
      <c r="C6" s="228" t="s">
        <v>871</v>
      </c>
      <c r="D6" s="228" t="s">
        <v>798</v>
      </c>
      <c r="E6" s="228" t="s">
        <v>797</v>
      </c>
      <c r="F6" s="229">
        <v>3988</v>
      </c>
      <c r="G6" s="229">
        <v>24669</v>
      </c>
    </row>
    <row r="7" spans="1:7">
      <c r="A7" s="228" t="s">
        <v>594</v>
      </c>
      <c r="B7" s="229">
        <v>503.52380952380952</v>
      </c>
      <c r="C7" s="228" t="s">
        <v>593</v>
      </c>
      <c r="D7" s="228" t="s">
        <v>592</v>
      </c>
      <c r="E7" s="228" t="s">
        <v>591</v>
      </c>
      <c r="F7" s="229">
        <v>3150</v>
      </c>
      <c r="G7" s="229">
        <v>19011</v>
      </c>
    </row>
    <row r="8" spans="1:7">
      <c r="A8" s="228" t="s">
        <v>608</v>
      </c>
      <c r="B8" s="229">
        <v>354.59103421156112</v>
      </c>
      <c r="C8" s="228" t="s">
        <v>607</v>
      </c>
      <c r="D8" s="228" t="s">
        <v>606</v>
      </c>
      <c r="E8" s="228" t="s">
        <v>605</v>
      </c>
      <c r="F8" s="229">
        <v>10172</v>
      </c>
      <c r="G8" s="229">
        <v>45441</v>
      </c>
    </row>
    <row r="9" spans="1:7">
      <c r="A9" s="228" t="s">
        <v>870</v>
      </c>
      <c r="B9" s="229">
        <v>350.67741935483872</v>
      </c>
      <c r="C9" s="228" t="s">
        <v>869</v>
      </c>
      <c r="D9" s="228" t="s">
        <v>856</v>
      </c>
      <c r="E9" s="228" t="s">
        <v>868</v>
      </c>
      <c r="F9" s="229">
        <v>3100</v>
      </c>
      <c r="G9" s="229">
        <v>13671</v>
      </c>
    </row>
    <row r="10" spans="1:7">
      <c r="A10" s="228" t="s">
        <v>867</v>
      </c>
      <c r="B10" s="229">
        <v>349.28716904276985</v>
      </c>
      <c r="C10" s="228" t="s">
        <v>866</v>
      </c>
      <c r="D10" s="228" t="s">
        <v>825</v>
      </c>
      <c r="E10" s="228" t="s">
        <v>824</v>
      </c>
      <c r="F10" s="229">
        <v>1473</v>
      </c>
      <c r="G10" s="229">
        <v>6618</v>
      </c>
    </row>
    <row r="11" spans="1:7">
      <c r="A11" s="228" t="s">
        <v>646</v>
      </c>
      <c r="B11" s="229">
        <v>341.94081036453701</v>
      </c>
      <c r="C11" s="228" t="s">
        <v>645</v>
      </c>
      <c r="D11" s="228" t="s">
        <v>644</v>
      </c>
      <c r="E11" s="228" t="s">
        <v>643</v>
      </c>
      <c r="F11" s="229">
        <v>7873</v>
      </c>
      <c r="G11" s="229">
        <v>34375</v>
      </c>
    </row>
    <row r="12" spans="1:7">
      <c r="A12" s="228" t="s">
        <v>865</v>
      </c>
      <c r="B12" s="229">
        <v>301.81361607142856</v>
      </c>
      <c r="C12" s="228" t="s">
        <v>864</v>
      </c>
      <c r="D12" s="228" t="s">
        <v>606</v>
      </c>
      <c r="E12" s="228" t="s">
        <v>609</v>
      </c>
      <c r="F12" s="229">
        <v>7168</v>
      </c>
      <c r="G12" s="229">
        <v>28402</v>
      </c>
    </row>
    <row r="13" spans="1:7">
      <c r="A13" s="228" t="s">
        <v>863</v>
      </c>
      <c r="B13" s="229">
        <v>300.61679790026244</v>
      </c>
      <c r="C13" s="228" t="s">
        <v>862</v>
      </c>
      <c r="D13" s="228" t="s">
        <v>592</v>
      </c>
      <c r="E13" s="228" t="s">
        <v>614</v>
      </c>
      <c r="F13" s="229">
        <v>10930</v>
      </c>
      <c r="G13" s="229">
        <v>31166</v>
      </c>
    </row>
    <row r="14" spans="1:7">
      <c r="A14" s="228" t="s">
        <v>861</v>
      </c>
      <c r="B14" s="229">
        <v>286.46028657350081</v>
      </c>
      <c r="C14" s="228" t="s">
        <v>860</v>
      </c>
      <c r="D14" s="228" t="s">
        <v>606</v>
      </c>
      <c r="E14" s="228" t="s">
        <v>859</v>
      </c>
      <c r="F14" s="229">
        <v>16959</v>
      </c>
      <c r="G14" s="229">
        <v>35967</v>
      </c>
    </row>
    <row r="15" spans="1:7">
      <c r="A15" s="228" t="s">
        <v>858</v>
      </c>
      <c r="B15" s="229">
        <v>278.89232231994293</v>
      </c>
      <c r="C15" s="228" t="s">
        <v>857</v>
      </c>
      <c r="D15" s="228" t="s">
        <v>856</v>
      </c>
      <c r="E15" s="228" t="s">
        <v>855</v>
      </c>
      <c r="F15" s="229">
        <v>8414</v>
      </c>
      <c r="G15" s="229">
        <v>31880</v>
      </c>
    </row>
    <row r="16" spans="1:7">
      <c r="A16" s="228" t="s">
        <v>854</v>
      </c>
      <c r="B16" s="229">
        <v>277.6378488767869</v>
      </c>
      <c r="C16" s="228" t="s">
        <v>853</v>
      </c>
      <c r="D16" s="228" t="s">
        <v>606</v>
      </c>
      <c r="E16" s="228" t="s">
        <v>605</v>
      </c>
      <c r="F16" s="229">
        <v>2938</v>
      </c>
      <c r="G16" s="229">
        <v>11045</v>
      </c>
    </row>
    <row r="17" spans="1:7">
      <c r="A17" s="228" t="s">
        <v>852</v>
      </c>
      <c r="B17" s="229">
        <v>277.21924029727501</v>
      </c>
      <c r="C17" s="228" t="s">
        <v>851</v>
      </c>
      <c r="D17" s="228" t="s">
        <v>592</v>
      </c>
      <c r="E17" s="228" t="s">
        <v>614</v>
      </c>
      <c r="F17" s="229">
        <v>9688</v>
      </c>
      <c r="G17" s="229">
        <v>32745</v>
      </c>
    </row>
    <row r="18" spans="1:7">
      <c r="A18" s="228" t="s">
        <v>850</v>
      </c>
      <c r="B18" s="229">
        <v>275.1854219948849</v>
      </c>
      <c r="C18" s="228" t="s">
        <v>849</v>
      </c>
      <c r="D18" s="228" t="s">
        <v>848</v>
      </c>
      <c r="E18" s="228" t="s">
        <v>847</v>
      </c>
      <c r="F18" s="229">
        <v>15640</v>
      </c>
      <c r="G18" s="229">
        <v>58677</v>
      </c>
    </row>
    <row r="19" spans="1:7">
      <c r="A19" s="228" t="s">
        <v>846</v>
      </c>
      <c r="B19" s="229">
        <v>271.69974115616913</v>
      </c>
      <c r="C19" s="228" t="s">
        <v>845</v>
      </c>
      <c r="D19" s="228" t="s">
        <v>656</v>
      </c>
      <c r="E19" s="228" t="s">
        <v>844</v>
      </c>
      <c r="F19" s="229">
        <v>1159</v>
      </c>
      <c r="G19" s="229">
        <v>4308</v>
      </c>
    </row>
    <row r="20" spans="1:7">
      <c r="A20" s="228" t="s">
        <v>843</v>
      </c>
      <c r="B20" s="229">
        <v>269.22904527117885</v>
      </c>
      <c r="C20" s="228" t="s">
        <v>842</v>
      </c>
      <c r="D20" s="228" t="s">
        <v>798</v>
      </c>
      <c r="E20" s="228" t="s">
        <v>841</v>
      </c>
      <c r="F20" s="229">
        <v>4462</v>
      </c>
      <c r="G20" s="229">
        <v>15875</v>
      </c>
    </row>
    <row r="21" spans="1:7">
      <c r="A21" s="228" t="s">
        <v>840</v>
      </c>
      <c r="B21" s="229">
        <v>266.99153219364115</v>
      </c>
      <c r="C21" s="228" t="s">
        <v>839</v>
      </c>
      <c r="D21" s="228" t="s">
        <v>619</v>
      </c>
      <c r="E21" s="228" t="s">
        <v>619</v>
      </c>
      <c r="F21" s="229">
        <v>6259</v>
      </c>
      <c r="G21" s="229">
        <v>22970</v>
      </c>
    </row>
    <row r="22" spans="1:7">
      <c r="A22" s="228" t="s">
        <v>838</v>
      </c>
      <c r="B22" s="229">
        <v>266.19536033686813</v>
      </c>
      <c r="C22" s="228" t="s">
        <v>837</v>
      </c>
      <c r="D22" s="228" t="s">
        <v>592</v>
      </c>
      <c r="E22" s="228" t="s">
        <v>614</v>
      </c>
      <c r="F22" s="229">
        <v>49771</v>
      </c>
      <c r="G22" s="229">
        <v>65977</v>
      </c>
    </row>
    <row r="23" spans="1:7">
      <c r="A23" s="228" t="s">
        <v>836</v>
      </c>
      <c r="B23" s="229">
        <v>259.98218898926524</v>
      </c>
      <c r="C23" s="228" t="s">
        <v>835</v>
      </c>
      <c r="D23" s="228" t="s">
        <v>618</v>
      </c>
      <c r="E23" s="228" t="s">
        <v>702</v>
      </c>
      <c r="F23" s="229">
        <v>17806</v>
      </c>
      <c r="G23" s="229">
        <v>29746</v>
      </c>
    </row>
    <row r="24" spans="1:7">
      <c r="A24" s="228" t="s">
        <v>834</v>
      </c>
      <c r="B24" s="229">
        <v>258.44295302013421</v>
      </c>
      <c r="C24" s="228" t="s">
        <v>833</v>
      </c>
      <c r="D24" s="228" t="s">
        <v>606</v>
      </c>
      <c r="E24" s="228" t="s">
        <v>630</v>
      </c>
      <c r="F24" s="229">
        <v>3725</v>
      </c>
      <c r="G24" s="229">
        <v>13102</v>
      </c>
    </row>
    <row r="25" spans="1:7">
      <c r="A25" s="228" t="s">
        <v>718</v>
      </c>
      <c r="B25" s="229">
        <v>258.15566401232985</v>
      </c>
      <c r="C25" s="228" t="s">
        <v>717</v>
      </c>
      <c r="D25" s="228" t="s">
        <v>592</v>
      </c>
      <c r="E25" s="228" t="s">
        <v>614</v>
      </c>
      <c r="F25" s="229">
        <v>3893</v>
      </c>
      <c r="G25" s="229">
        <v>13903</v>
      </c>
    </row>
    <row r="26" spans="1:7">
      <c r="A26" s="228" t="s">
        <v>832</v>
      </c>
      <c r="B26" s="229">
        <v>257.79459901800328</v>
      </c>
      <c r="C26" s="228" t="s">
        <v>831</v>
      </c>
      <c r="D26" s="228" t="s">
        <v>619</v>
      </c>
      <c r="E26" s="228" t="s">
        <v>619</v>
      </c>
      <c r="F26" s="229">
        <v>4888</v>
      </c>
      <c r="G26" s="229">
        <v>17489</v>
      </c>
    </row>
    <row r="27" spans="1:7">
      <c r="A27" s="228" t="s">
        <v>830</v>
      </c>
      <c r="B27" s="229">
        <v>253.50953964642045</v>
      </c>
      <c r="C27" s="228" t="s">
        <v>829</v>
      </c>
      <c r="D27" s="228" t="s">
        <v>638</v>
      </c>
      <c r="E27" s="228" t="s">
        <v>828</v>
      </c>
      <c r="F27" s="229">
        <v>8855</v>
      </c>
      <c r="G27" s="229">
        <v>20368</v>
      </c>
    </row>
    <row r="28" spans="1:7">
      <c r="A28" s="228" t="s">
        <v>827</v>
      </c>
      <c r="B28" s="229">
        <v>252.98320828867452</v>
      </c>
      <c r="C28" s="228" t="s">
        <v>826</v>
      </c>
      <c r="D28" s="228" t="s">
        <v>825</v>
      </c>
      <c r="E28" s="228" t="s">
        <v>824</v>
      </c>
      <c r="F28" s="229">
        <v>2799</v>
      </c>
      <c r="G28" s="229">
        <v>9880</v>
      </c>
    </row>
    <row r="29" spans="1:7">
      <c r="A29" s="228" t="s">
        <v>629</v>
      </c>
      <c r="B29" s="229">
        <v>245.91666666666666</v>
      </c>
      <c r="C29" s="228" t="s">
        <v>628</v>
      </c>
      <c r="D29" s="228" t="s">
        <v>627</v>
      </c>
      <c r="E29" s="228" t="s">
        <v>626</v>
      </c>
      <c r="F29" s="229">
        <v>15600</v>
      </c>
      <c r="G29" s="229">
        <v>53963</v>
      </c>
    </row>
    <row r="30" spans="1:7">
      <c r="A30" s="228" t="s">
        <v>823</v>
      </c>
      <c r="B30" s="229">
        <v>245.17122443951712</v>
      </c>
      <c r="C30" s="228" t="s">
        <v>822</v>
      </c>
      <c r="D30" s="228" t="s">
        <v>747</v>
      </c>
      <c r="E30" s="228" t="s">
        <v>821</v>
      </c>
      <c r="F30" s="229">
        <v>16236</v>
      </c>
      <c r="G30" s="229">
        <v>55992</v>
      </c>
    </row>
    <row r="31" spans="1:7">
      <c r="A31" s="228" t="s">
        <v>820</v>
      </c>
      <c r="B31" s="229">
        <v>233.66097922848664</v>
      </c>
      <c r="C31" s="228" t="s">
        <v>819</v>
      </c>
      <c r="D31" s="228" t="s">
        <v>592</v>
      </c>
      <c r="E31" s="228" t="s">
        <v>614</v>
      </c>
      <c r="F31" s="229">
        <v>5392</v>
      </c>
      <c r="G31" s="229">
        <v>17521</v>
      </c>
    </row>
    <row r="32" spans="1:7">
      <c r="A32" s="228" t="s">
        <v>818</v>
      </c>
      <c r="B32" s="229">
        <v>232.37410071942446</v>
      </c>
      <c r="C32" s="228" t="s">
        <v>817</v>
      </c>
      <c r="D32" s="228" t="s">
        <v>592</v>
      </c>
      <c r="E32" s="228" t="s">
        <v>614</v>
      </c>
      <c r="F32" s="229">
        <v>2919</v>
      </c>
      <c r="G32" s="229">
        <v>9702</v>
      </c>
    </row>
    <row r="33" spans="1:7">
      <c r="A33" s="228" t="s">
        <v>816</v>
      </c>
      <c r="B33" s="229">
        <v>232.31441048034935</v>
      </c>
      <c r="C33" s="228" t="s">
        <v>815</v>
      </c>
      <c r="D33" s="228" t="s">
        <v>806</v>
      </c>
      <c r="E33" s="228" t="s">
        <v>814</v>
      </c>
      <c r="F33" s="229">
        <v>2061</v>
      </c>
      <c r="G33" s="229">
        <v>6729</v>
      </c>
    </row>
    <row r="34" spans="1:7">
      <c r="A34" s="228" t="s">
        <v>813</v>
      </c>
      <c r="B34" s="229">
        <v>229.16547992025065</v>
      </c>
      <c r="C34" s="228" t="s">
        <v>812</v>
      </c>
      <c r="D34" s="228" t="s">
        <v>634</v>
      </c>
      <c r="E34" s="228" t="s">
        <v>633</v>
      </c>
      <c r="F34" s="229">
        <v>7022</v>
      </c>
      <c r="G34" s="229">
        <v>23114</v>
      </c>
    </row>
    <row r="35" spans="1:7">
      <c r="A35" s="228" t="s">
        <v>811</v>
      </c>
      <c r="B35" s="229">
        <v>228.43992248062017</v>
      </c>
      <c r="C35" s="228" t="s">
        <v>810</v>
      </c>
      <c r="D35" s="228" t="s">
        <v>798</v>
      </c>
      <c r="E35" s="228" t="s">
        <v>809</v>
      </c>
      <c r="F35" s="229">
        <v>2064</v>
      </c>
      <c r="G35" s="229">
        <v>6736</v>
      </c>
    </row>
    <row r="36" spans="1:7">
      <c r="A36" s="228" t="s">
        <v>808</v>
      </c>
      <c r="B36" s="229">
        <v>228.08121246782957</v>
      </c>
      <c r="C36" s="228" t="s">
        <v>807</v>
      </c>
      <c r="D36" s="228" t="s">
        <v>806</v>
      </c>
      <c r="E36" s="228" t="s">
        <v>805</v>
      </c>
      <c r="F36" s="229">
        <v>3497</v>
      </c>
      <c r="G36" s="229">
        <v>11273</v>
      </c>
    </row>
    <row r="37" spans="1:7">
      <c r="A37" s="228" t="s">
        <v>699</v>
      </c>
      <c r="B37" s="229">
        <v>222.04659201382637</v>
      </c>
      <c r="C37" s="228" t="s">
        <v>698</v>
      </c>
      <c r="D37" s="228" t="s">
        <v>644</v>
      </c>
      <c r="E37" s="228" t="s">
        <v>643</v>
      </c>
      <c r="F37" s="229">
        <v>8591</v>
      </c>
      <c r="G37" s="229">
        <v>18300</v>
      </c>
    </row>
    <row r="38" spans="1:7">
      <c r="A38" s="228" t="s">
        <v>804</v>
      </c>
      <c r="B38" s="229">
        <v>220.82794307891334</v>
      </c>
      <c r="C38" s="228" t="s">
        <v>803</v>
      </c>
      <c r="D38" s="228" t="s">
        <v>802</v>
      </c>
      <c r="E38" s="228" t="s">
        <v>801</v>
      </c>
      <c r="F38" s="229">
        <v>13914</v>
      </c>
      <c r="G38" s="229">
        <v>44320</v>
      </c>
    </row>
    <row r="39" spans="1:7">
      <c r="A39" s="228" t="s">
        <v>800</v>
      </c>
      <c r="B39" s="229">
        <v>214.64215364412345</v>
      </c>
      <c r="C39" s="228" t="s">
        <v>799</v>
      </c>
      <c r="D39" s="228" t="s">
        <v>798</v>
      </c>
      <c r="E39" s="228" t="s">
        <v>797</v>
      </c>
      <c r="F39" s="229">
        <v>3046</v>
      </c>
      <c r="G39" s="229">
        <v>9584</v>
      </c>
    </row>
    <row r="40" spans="1:7">
      <c r="A40" s="228" t="s">
        <v>796</v>
      </c>
      <c r="B40" s="229">
        <v>212.64038757982823</v>
      </c>
      <c r="C40" s="228" t="s">
        <v>795</v>
      </c>
      <c r="D40" s="228" t="s">
        <v>660</v>
      </c>
      <c r="E40" s="228" t="s">
        <v>659</v>
      </c>
      <c r="F40" s="229">
        <v>9082</v>
      </c>
      <c r="G40" s="229">
        <v>28394</v>
      </c>
    </row>
    <row r="41" spans="1:7">
      <c r="A41" s="228" t="s">
        <v>684</v>
      </c>
      <c r="B41" s="229">
        <v>211.2655601659751</v>
      </c>
      <c r="C41" s="228" t="s">
        <v>684</v>
      </c>
      <c r="D41" s="228" t="s">
        <v>592</v>
      </c>
      <c r="E41" s="228" t="s">
        <v>614</v>
      </c>
      <c r="F41" s="229">
        <v>4820</v>
      </c>
      <c r="G41" s="229">
        <v>14433</v>
      </c>
    </row>
    <row r="42" spans="1:7">
      <c r="A42" s="228" t="s">
        <v>794</v>
      </c>
      <c r="B42" s="229">
        <v>210.47368421052633</v>
      </c>
      <c r="C42" s="228" t="s">
        <v>793</v>
      </c>
      <c r="D42" s="228" t="s">
        <v>592</v>
      </c>
      <c r="E42" s="228" t="s">
        <v>591</v>
      </c>
      <c r="F42" s="229">
        <v>5700</v>
      </c>
      <c r="G42" s="229">
        <v>16997</v>
      </c>
    </row>
    <row r="43" spans="1:7">
      <c r="A43" s="228" t="s">
        <v>792</v>
      </c>
      <c r="B43" s="229">
        <v>210.04273504273505</v>
      </c>
      <c r="C43" s="228" t="s">
        <v>791</v>
      </c>
      <c r="D43" s="228" t="s">
        <v>644</v>
      </c>
      <c r="E43" s="228" t="s">
        <v>790</v>
      </c>
      <c r="F43" s="229">
        <v>1404</v>
      </c>
      <c r="G43" s="229">
        <v>4353</v>
      </c>
    </row>
    <row r="44" spans="1:7">
      <c r="A44" s="228" t="s">
        <v>611</v>
      </c>
      <c r="B44" s="229">
        <v>205.46239089928412</v>
      </c>
      <c r="C44" s="228" t="s">
        <v>610</v>
      </c>
      <c r="D44" s="228" t="s">
        <v>606</v>
      </c>
      <c r="E44" s="228" t="s">
        <v>609</v>
      </c>
      <c r="F44" s="229">
        <v>10197</v>
      </c>
      <c r="G44" s="229">
        <v>30848</v>
      </c>
    </row>
    <row r="45" spans="1:7">
      <c r="A45" s="228" t="s">
        <v>1980</v>
      </c>
      <c r="B45" s="229">
        <v>204.14937759336101</v>
      </c>
      <c r="C45" s="228" t="s">
        <v>1979</v>
      </c>
      <c r="D45" s="228" t="s">
        <v>606</v>
      </c>
      <c r="E45" s="228" t="s">
        <v>630</v>
      </c>
      <c r="F45" s="229">
        <v>5302</v>
      </c>
      <c r="G45" s="229">
        <v>15746</v>
      </c>
    </row>
    <row r="46" spans="1:7">
      <c r="A46" s="228" t="s">
        <v>616</v>
      </c>
      <c r="B46" s="229">
        <v>203.90039665050682</v>
      </c>
      <c r="C46" s="228" t="s">
        <v>615</v>
      </c>
      <c r="D46" s="228" t="s">
        <v>592</v>
      </c>
      <c r="E46" s="228" t="s">
        <v>614</v>
      </c>
      <c r="F46" s="229">
        <v>4538</v>
      </c>
      <c r="G46" s="229">
        <v>13541</v>
      </c>
    </row>
    <row r="47" spans="1:7">
      <c r="A47" s="228" t="s">
        <v>1978</v>
      </c>
      <c r="B47" s="229">
        <v>199.29317762753533</v>
      </c>
      <c r="C47" s="228" t="s">
        <v>1977</v>
      </c>
      <c r="D47" s="228" t="s">
        <v>592</v>
      </c>
      <c r="E47" s="228" t="s">
        <v>614</v>
      </c>
      <c r="F47" s="229">
        <v>13016</v>
      </c>
      <c r="G47" s="229">
        <v>36956</v>
      </c>
    </row>
    <row r="48" spans="1:7">
      <c r="A48" s="228" t="s">
        <v>1976</v>
      </c>
      <c r="B48" s="229">
        <v>198.49325931800158</v>
      </c>
      <c r="C48" s="228" t="s">
        <v>1975</v>
      </c>
      <c r="D48" s="228" t="s">
        <v>747</v>
      </c>
      <c r="E48" s="228" t="s">
        <v>746</v>
      </c>
      <c r="F48" s="229">
        <v>3783</v>
      </c>
      <c r="G48" s="229">
        <v>11292</v>
      </c>
    </row>
    <row r="49" spans="1:7">
      <c r="A49" s="228" t="s">
        <v>1974</v>
      </c>
      <c r="B49" s="229">
        <v>193.46746466318604</v>
      </c>
      <c r="C49" s="228" t="s">
        <v>1973</v>
      </c>
      <c r="D49" s="228" t="s">
        <v>671</v>
      </c>
      <c r="E49" s="228" t="s">
        <v>670</v>
      </c>
      <c r="F49" s="229">
        <v>15706</v>
      </c>
      <c r="G49" s="229">
        <v>46002</v>
      </c>
    </row>
    <row r="50" spans="1:7">
      <c r="A50" s="228" t="s">
        <v>1972</v>
      </c>
      <c r="B50" s="229">
        <v>190.64359709058849</v>
      </c>
      <c r="C50" s="228" t="s">
        <v>1971</v>
      </c>
      <c r="D50" s="228" t="s">
        <v>648</v>
      </c>
      <c r="E50" s="228" t="s">
        <v>979</v>
      </c>
      <c r="F50" s="229">
        <v>9074</v>
      </c>
      <c r="G50" s="229">
        <v>26063</v>
      </c>
    </row>
    <row r="51" spans="1:7">
      <c r="A51" s="228" t="s">
        <v>1970</v>
      </c>
      <c r="B51" s="229">
        <v>188.63272494396415</v>
      </c>
      <c r="C51" s="228" t="s">
        <v>1969</v>
      </c>
      <c r="D51" s="228" t="s">
        <v>856</v>
      </c>
      <c r="E51" s="228" t="s">
        <v>868</v>
      </c>
      <c r="F51" s="229">
        <v>6246</v>
      </c>
      <c r="G51" s="229">
        <v>17578</v>
      </c>
    </row>
    <row r="52" spans="1:7">
      <c r="A52" s="228" t="s">
        <v>1968</v>
      </c>
      <c r="B52" s="229">
        <v>188.55529894790865</v>
      </c>
      <c r="C52" s="228" t="s">
        <v>1967</v>
      </c>
      <c r="D52" s="228" t="s">
        <v>638</v>
      </c>
      <c r="E52" s="228" t="s">
        <v>637</v>
      </c>
      <c r="F52" s="229">
        <v>3897</v>
      </c>
      <c r="G52" s="229">
        <v>11245</v>
      </c>
    </row>
    <row r="53" spans="1:7">
      <c r="A53" s="228" t="s">
        <v>1966</v>
      </c>
      <c r="B53" s="229">
        <v>188.05232946202111</v>
      </c>
      <c r="C53" s="228" t="s">
        <v>1965</v>
      </c>
      <c r="D53" s="228" t="s">
        <v>592</v>
      </c>
      <c r="E53" s="228" t="s">
        <v>614</v>
      </c>
      <c r="F53" s="229">
        <v>7491</v>
      </c>
      <c r="G53" s="229">
        <v>20628</v>
      </c>
    </row>
    <row r="54" spans="1:7">
      <c r="A54" s="228" t="s">
        <v>1964</v>
      </c>
      <c r="B54" s="229">
        <v>187.40437158469945</v>
      </c>
      <c r="C54" s="228" t="s">
        <v>1963</v>
      </c>
      <c r="D54" s="228" t="s">
        <v>1239</v>
      </c>
      <c r="E54" s="228" t="s">
        <v>1239</v>
      </c>
      <c r="F54" s="229">
        <v>7320</v>
      </c>
      <c r="G54" s="229">
        <v>21038</v>
      </c>
    </row>
    <row r="55" spans="1:7">
      <c r="A55" s="228" t="s">
        <v>1962</v>
      </c>
      <c r="B55" s="229">
        <v>185.10768477728831</v>
      </c>
      <c r="C55" s="228" t="s">
        <v>1961</v>
      </c>
      <c r="D55" s="228" t="s">
        <v>856</v>
      </c>
      <c r="E55" s="228" t="s">
        <v>1009</v>
      </c>
      <c r="F55" s="229">
        <v>8172</v>
      </c>
      <c r="G55" s="229">
        <v>22809</v>
      </c>
    </row>
    <row r="56" spans="1:7">
      <c r="A56" s="228" t="s">
        <v>1960</v>
      </c>
      <c r="B56" s="229">
        <v>185.05555555555554</v>
      </c>
      <c r="C56" s="228" t="s">
        <v>1959</v>
      </c>
      <c r="D56" s="228" t="s">
        <v>671</v>
      </c>
      <c r="E56" s="228" t="s">
        <v>670</v>
      </c>
      <c r="F56" s="229">
        <v>1800</v>
      </c>
      <c r="G56" s="229">
        <v>5131</v>
      </c>
    </row>
    <row r="57" spans="1:7">
      <c r="A57" s="228" t="s">
        <v>1958</v>
      </c>
      <c r="B57" s="229">
        <v>184.38102119460501</v>
      </c>
      <c r="C57" s="228" t="s">
        <v>1957</v>
      </c>
      <c r="D57" s="228" t="s">
        <v>648</v>
      </c>
      <c r="E57" s="228" t="s">
        <v>979</v>
      </c>
      <c r="F57" s="229">
        <v>8304</v>
      </c>
      <c r="G57" s="229">
        <v>23615</v>
      </c>
    </row>
    <row r="58" spans="1:7">
      <c r="A58" s="228" t="s">
        <v>1956</v>
      </c>
      <c r="B58" s="229">
        <v>182.94573643410854</v>
      </c>
      <c r="C58" s="228" t="s">
        <v>1955</v>
      </c>
      <c r="D58" s="228" t="s">
        <v>681</v>
      </c>
      <c r="E58" s="228" t="s">
        <v>680</v>
      </c>
      <c r="F58" s="229">
        <v>1806</v>
      </c>
      <c r="G58" s="229">
        <v>5100</v>
      </c>
    </row>
    <row r="59" spans="1:7">
      <c r="A59" s="228" t="s">
        <v>1954</v>
      </c>
      <c r="B59" s="229">
        <v>181.70310701956271</v>
      </c>
      <c r="C59" s="228" t="s">
        <v>1953</v>
      </c>
      <c r="D59" s="228" t="s">
        <v>798</v>
      </c>
      <c r="E59" s="228" t="s">
        <v>797</v>
      </c>
      <c r="F59" s="229">
        <v>6083</v>
      </c>
      <c r="G59" s="229">
        <v>16386</v>
      </c>
    </row>
    <row r="60" spans="1:7">
      <c r="A60" s="228" t="s">
        <v>704</v>
      </c>
      <c r="B60" s="229">
        <v>180.88900050226016</v>
      </c>
      <c r="C60" s="228" t="s">
        <v>703</v>
      </c>
      <c r="D60" s="228" t="s">
        <v>618</v>
      </c>
      <c r="E60" s="228" t="s">
        <v>702</v>
      </c>
      <c r="F60" s="229">
        <v>3982</v>
      </c>
      <c r="G60" s="229">
        <v>11183</v>
      </c>
    </row>
    <row r="61" spans="1:7">
      <c r="A61" s="228" t="s">
        <v>1952</v>
      </c>
      <c r="B61" s="229">
        <v>180.2197116284876</v>
      </c>
      <c r="C61" s="228" t="s">
        <v>1951</v>
      </c>
      <c r="D61" s="228" t="s">
        <v>644</v>
      </c>
      <c r="E61" s="228" t="s">
        <v>643</v>
      </c>
      <c r="F61" s="229">
        <v>16021</v>
      </c>
      <c r="G61" s="229">
        <v>43854</v>
      </c>
    </row>
    <row r="62" spans="1:7">
      <c r="A62" s="228" t="s">
        <v>1950</v>
      </c>
      <c r="B62" s="229">
        <v>179.37771345875544</v>
      </c>
      <c r="C62" s="228" t="s">
        <v>1949</v>
      </c>
      <c r="D62" s="228" t="s">
        <v>806</v>
      </c>
      <c r="E62" s="228" t="s">
        <v>814</v>
      </c>
      <c r="F62" s="229">
        <v>1382</v>
      </c>
      <c r="G62" s="229">
        <v>3861</v>
      </c>
    </row>
    <row r="63" spans="1:7">
      <c r="A63" s="228" t="s">
        <v>686</v>
      </c>
      <c r="B63" s="229">
        <v>179.29706307173808</v>
      </c>
      <c r="C63" s="228" t="s">
        <v>685</v>
      </c>
      <c r="D63" s="228" t="s">
        <v>677</v>
      </c>
      <c r="E63" s="228" t="s">
        <v>676</v>
      </c>
      <c r="F63" s="229">
        <v>2077</v>
      </c>
      <c r="G63" s="229">
        <v>5561</v>
      </c>
    </row>
    <row r="64" spans="1:7">
      <c r="A64" s="228" t="s">
        <v>1948</v>
      </c>
      <c r="B64" s="229">
        <v>179.15957052943355</v>
      </c>
      <c r="C64" s="228" t="s">
        <v>1947</v>
      </c>
      <c r="D64" s="228" t="s">
        <v>592</v>
      </c>
      <c r="E64" s="228" t="s">
        <v>614</v>
      </c>
      <c r="F64" s="229">
        <v>3590</v>
      </c>
      <c r="G64" s="229">
        <v>7679</v>
      </c>
    </row>
    <row r="65" spans="1:7">
      <c r="A65" s="228" t="s">
        <v>1946</v>
      </c>
      <c r="B65" s="229">
        <v>178.44464775846293</v>
      </c>
      <c r="C65" s="228" t="s">
        <v>1945</v>
      </c>
      <c r="D65" s="228" t="s">
        <v>606</v>
      </c>
      <c r="E65" s="228" t="s">
        <v>1944</v>
      </c>
      <c r="F65" s="229">
        <v>5465</v>
      </c>
      <c r="G65" s="229">
        <v>14937</v>
      </c>
    </row>
    <row r="66" spans="1:7">
      <c r="A66" s="228" t="s">
        <v>1943</v>
      </c>
      <c r="B66" s="229">
        <v>177.98824297844547</v>
      </c>
      <c r="C66" s="228" t="s">
        <v>1942</v>
      </c>
      <c r="D66" s="228" t="s">
        <v>677</v>
      </c>
      <c r="E66" s="228" t="s">
        <v>676</v>
      </c>
      <c r="F66" s="229">
        <v>1531</v>
      </c>
      <c r="G66" s="229">
        <v>4256</v>
      </c>
    </row>
    <row r="67" spans="1:7">
      <c r="A67" s="228" t="s">
        <v>1941</v>
      </c>
      <c r="B67" s="229">
        <v>175.43522217290527</v>
      </c>
      <c r="C67" s="228" t="s">
        <v>1940</v>
      </c>
      <c r="D67" s="228" t="s">
        <v>944</v>
      </c>
      <c r="E67" s="228" t="s">
        <v>1471</v>
      </c>
      <c r="F67" s="229">
        <v>6759</v>
      </c>
      <c r="G67" s="229">
        <v>13850</v>
      </c>
    </row>
    <row r="68" spans="1:7">
      <c r="A68" s="228" t="s">
        <v>1939</v>
      </c>
      <c r="B68" s="229">
        <v>174.51792601056991</v>
      </c>
      <c r="C68" s="228" t="s">
        <v>1938</v>
      </c>
      <c r="D68" s="228" t="s">
        <v>634</v>
      </c>
      <c r="E68" s="228" t="s">
        <v>633</v>
      </c>
      <c r="F68" s="229">
        <v>6001</v>
      </c>
      <c r="G68" s="229">
        <v>9764</v>
      </c>
    </row>
    <row r="69" spans="1:7">
      <c r="A69" s="228" t="s">
        <v>1937</v>
      </c>
      <c r="B69" s="229">
        <v>172.3952738990333</v>
      </c>
      <c r="C69" s="228" t="s">
        <v>1936</v>
      </c>
      <c r="D69" s="228" t="s">
        <v>681</v>
      </c>
      <c r="E69" s="228" t="s">
        <v>680</v>
      </c>
      <c r="F69" s="229">
        <v>1862</v>
      </c>
      <c r="G69" s="229">
        <v>5072</v>
      </c>
    </row>
    <row r="70" spans="1:7">
      <c r="A70" s="228" t="s">
        <v>534</v>
      </c>
      <c r="B70" s="229">
        <v>172.39263803680981</v>
      </c>
      <c r="C70" s="228" t="s">
        <v>1935</v>
      </c>
      <c r="D70" s="228" t="s">
        <v>960</v>
      </c>
      <c r="E70" s="228" t="s">
        <v>959</v>
      </c>
      <c r="F70" s="229">
        <v>1141</v>
      </c>
      <c r="G70" s="229">
        <v>3108</v>
      </c>
    </row>
    <row r="71" spans="1:7">
      <c r="A71" s="228" t="s">
        <v>1934</v>
      </c>
      <c r="B71" s="229">
        <v>169.45765937202665</v>
      </c>
      <c r="C71" s="228" t="s">
        <v>1933</v>
      </c>
      <c r="D71" s="228" t="s">
        <v>634</v>
      </c>
      <c r="E71" s="228" t="s">
        <v>633</v>
      </c>
      <c r="F71" s="229">
        <v>1051</v>
      </c>
      <c r="G71" s="229">
        <v>2832</v>
      </c>
    </row>
    <row r="72" spans="1:7">
      <c r="A72" s="228" t="s">
        <v>715</v>
      </c>
      <c r="B72" s="229">
        <v>169.01440556482504</v>
      </c>
      <c r="C72" s="228" t="s">
        <v>714</v>
      </c>
      <c r="D72" s="228" t="s">
        <v>713</v>
      </c>
      <c r="E72" s="228" t="s">
        <v>713</v>
      </c>
      <c r="F72" s="229">
        <v>6079</v>
      </c>
      <c r="G72" s="229">
        <v>11563</v>
      </c>
    </row>
    <row r="73" spans="1:7">
      <c r="A73" s="228" t="s">
        <v>1932</v>
      </c>
      <c r="B73" s="229">
        <v>168.71154028211683</v>
      </c>
      <c r="C73" s="228" t="s">
        <v>1931</v>
      </c>
      <c r="D73" s="228" t="s">
        <v>644</v>
      </c>
      <c r="E73" s="228" t="s">
        <v>1532</v>
      </c>
      <c r="F73" s="229">
        <v>10563</v>
      </c>
      <c r="G73" s="229">
        <v>28384</v>
      </c>
    </row>
    <row r="74" spans="1:7">
      <c r="A74" s="228" t="s">
        <v>1930</v>
      </c>
      <c r="B74" s="229">
        <v>166.90763052208834</v>
      </c>
      <c r="C74" s="228" t="s">
        <v>1929</v>
      </c>
      <c r="D74" s="228" t="s">
        <v>592</v>
      </c>
      <c r="E74" s="228" t="s">
        <v>614</v>
      </c>
      <c r="F74" s="229">
        <v>10258</v>
      </c>
      <c r="G74" s="229">
        <v>23759</v>
      </c>
    </row>
    <row r="75" spans="1:7">
      <c r="A75" s="228" t="s">
        <v>1928</v>
      </c>
      <c r="B75" s="229">
        <v>164.5318788216322</v>
      </c>
      <c r="C75" s="228" t="s">
        <v>1927</v>
      </c>
      <c r="D75" s="228" t="s">
        <v>681</v>
      </c>
      <c r="E75" s="228" t="s">
        <v>680</v>
      </c>
      <c r="F75" s="229">
        <v>6314</v>
      </c>
      <c r="G75" s="229">
        <v>8761</v>
      </c>
    </row>
    <row r="76" spans="1:7">
      <c r="A76" s="228" t="s">
        <v>1926</v>
      </c>
      <c r="B76" s="229">
        <v>163.40057636887607</v>
      </c>
      <c r="C76" s="228" t="s">
        <v>1925</v>
      </c>
      <c r="D76" s="228" t="s">
        <v>592</v>
      </c>
      <c r="E76" s="228" t="s">
        <v>614</v>
      </c>
      <c r="F76" s="229">
        <v>2429</v>
      </c>
      <c r="G76" s="229">
        <v>6278</v>
      </c>
    </row>
    <row r="77" spans="1:7">
      <c r="A77" s="228" t="s">
        <v>1924</v>
      </c>
      <c r="B77" s="229">
        <v>163.06149149585696</v>
      </c>
      <c r="C77" s="228" t="s">
        <v>1923</v>
      </c>
      <c r="D77" s="228" t="s">
        <v>825</v>
      </c>
      <c r="E77" s="228" t="s">
        <v>824</v>
      </c>
      <c r="F77" s="229">
        <v>2293</v>
      </c>
      <c r="G77" s="229">
        <v>5832</v>
      </c>
    </row>
    <row r="78" spans="1:7">
      <c r="A78" s="228" t="s">
        <v>1922</v>
      </c>
      <c r="B78" s="229">
        <v>162.426394990186</v>
      </c>
      <c r="C78" s="228" t="s">
        <v>1921</v>
      </c>
      <c r="D78" s="228" t="s">
        <v>592</v>
      </c>
      <c r="E78" s="228" t="s">
        <v>614</v>
      </c>
      <c r="F78" s="229">
        <v>10699</v>
      </c>
      <c r="G78" s="229">
        <v>26687</v>
      </c>
    </row>
    <row r="79" spans="1:7">
      <c r="A79" s="228" t="s">
        <v>1920</v>
      </c>
      <c r="B79" s="229">
        <v>161.22866894197952</v>
      </c>
      <c r="C79" s="228" t="s">
        <v>1919</v>
      </c>
      <c r="D79" s="228" t="s">
        <v>1003</v>
      </c>
      <c r="E79" s="228" t="s">
        <v>1091</v>
      </c>
      <c r="F79" s="229">
        <v>10255</v>
      </c>
      <c r="G79" s="229">
        <v>25409</v>
      </c>
    </row>
    <row r="80" spans="1:7">
      <c r="A80" s="228" t="s">
        <v>1918</v>
      </c>
      <c r="B80" s="229">
        <v>160.72754268745359</v>
      </c>
      <c r="C80" s="228" t="s">
        <v>1917</v>
      </c>
      <c r="D80" s="228" t="s">
        <v>606</v>
      </c>
      <c r="E80" s="228" t="s">
        <v>1916</v>
      </c>
      <c r="F80" s="229">
        <v>8082</v>
      </c>
      <c r="G80" s="229">
        <v>20742</v>
      </c>
    </row>
    <row r="81" spans="1:7">
      <c r="A81" s="228" t="s">
        <v>81</v>
      </c>
      <c r="B81" s="229">
        <v>160.51968864468864</v>
      </c>
      <c r="C81" s="228" t="s">
        <v>82</v>
      </c>
      <c r="D81" s="228" t="s">
        <v>592</v>
      </c>
      <c r="E81" s="228" t="s">
        <v>591</v>
      </c>
      <c r="F81" s="229">
        <v>8736</v>
      </c>
      <c r="G81" s="229">
        <v>20759</v>
      </c>
    </row>
    <row r="82" spans="1:7">
      <c r="A82" s="228" t="s">
        <v>1915</v>
      </c>
      <c r="B82" s="229">
        <v>159.45339873861246</v>
      </c>
      <c r="C82" s="228" t="s">
        <v>1914</v>
      </c>
      <c r="D82" s="228" t="s">
        <v>634</v>
      </c>
      <c r="E82" s="228" t="s">
        <v>633</v>
      </c>
      <c r="F82" s="229">
        <v>14270</v>
      </c>
      <c r="G82" s="229">
        <v>37024</v>
      </c>
    </row>
    <row r="83" spans="1:7">
      <c r="A83" s="228" t="s">
        <v>1913</v>
      </c>
      <c r="B83" s="229">
        <v>156.88190995032846</v>
      </c>
      <c r="C83" s="228" t="s">
        <v>1912</v>
      </c>
      <c r="D83" s="228" t="s">
        <v>677</v>
      </c>
      <c r="E83" s="228" t="s">
        <v>676</v>
      </c>
      <c r="F83" s="229">
        <v>6241</v>
      </c>
      <c r="G83" s="229">
        <v>16032</v>
      </c>
    </row>
    <row r="84" spans="1:7">
      <c r="A84" s="228" t="s">
        <v>1911</v>
      </c>
      <c r="B84" s="229">
        <v>156.63838960231979</v>
      </c>
      <c r="C84" s="228" t="s">
        <v>1910</v>
      </c>
      <c r="D84" s="228" t="s">
        <v>648</v>
      </c>
      <c r="E84" s="228" t="s">
        <v>647</v>
      </c>
      <c r="F84" s="229">
        <v>19312</v>
      </c>
      <c r="G84" s="229">
        <v>2490</v>
      </c>
    </row>
    <row r="85" spans="1:7">
      <c r="A85" s="228" t="s">
        <v>1909</v>
      </c>
      <c r="B85" s="229">
        <v>156.13688212927758</v>
      </c>
      <c r="C85" s="228" t="s">
        <v>1908</v>
      </c>
      <c r="D85" s="228" t="s">
        <v>856</v>
      </c>
      <c r="E85" s="228" t="s">
        <v>997</v>
      </c>
      <c r="F85" s="229">
        <v>6575</v>
      </c>
      <c r="G85" s="229">
        <v>16791</v>
      </c>
    </row>
    <row r="86" spans="1:7">
      <c r="A86" s="228" t="s">
        <v>1907</v>
      </c>
      <c r="B86" s="229">
        <v>153.97752808988764</v>
      </c>
      <c r="C86" s="228" t="s">
        <v>1906</v>
      </c>
      <c r="D86" s="228" t="s">
        <v>825</v>
      </c>
      <c r="E86" s="228" t="s">
        <v>824</v>
      </c>
      <c r="F86" s="229">
        <v>2225</v>
      </c>
      <c r="G86" s="229">
        <v>5651</v>
      </c>
    </row>
    <row r="87" spans="1:7">
      <c r="A87" s="228" t="s">
        <v>598</v>
      </c>
      <c r="B87" s="229">
        <v>152.60727479397556</v>
      </c>
      <c r="C87" s="228" t="s">
        <v>597</v>
      </c>
      <c r="D87" s="228" t="s">
        <v>596</v>
      </c>
      <c r="E87" s="228" t="s">
        <v>595</v>
      </c>
      <c r="F87" s="229">
        <v>14076</v>
      </c>
      <c r="G87" s="229">
        <v>34747</v>
      </c>
    </row>
    <row r="88" spans="1:7">
      <c r="A88" s="228" t="s">
        <v>1905</v>
      </c>
      <c r="B88" s="229">
        <v>150.8723784024989</v>
      </c>
      <c r="C88" s="228" t="s">
        <v>1904</v>
      </c>
      <c r="D88" s="228" t="s">
        <v>1239</v>
      </c>
      <c r="E88" s="228" t="s">
        <v>1239</v>
      </c>
      <c r="F88" s="229">
        <v>10455</v>
      </c>
      <c r="G88" s="229">
        <v>16063</v>
      </c>
    </row>
    <row r="89" spans="1:7">
      <c r="A89" s="228" t="s">
        <v>1903</v>
      </c>
      <c r="B89" s="229">
        <v>148.86621315192744</v>
      </c>
      <c r="C89" s="228" t="s">
        <v>1902</v>
      </c>
      <c r="D89" s="228" t="s">
        <v>798</v>
      </c>
      <c r="E89" s="228" t="s">
        <v>797</v>
      </c>
      <c r="F89" s="229">
        <v>3528</v>
      </c>
      <c r="G89" s="229">
        <v>8580</v>
      </c>
    </row>
    <row r="90" spans="1:7">
      <c r="A90" s="228" t="s">
        <v>1901</v>
      </c>
      <c r="B90" s="229">
        <v>148.64864864864865</v>
      </c>
      <c r="C90" s="228" t="s">
        <v>1900</v>
      </c>
      <c r="D90" s="228" t="s">
        <v>681</v>
      </c>
      <c r="E90" s="228" t="s">
        <v>680</v>
      </c>
      <c r="F90" s="229">
        <v>3626</v>
      </c>
      <c r="G90" s="229">
        <v>8976</v>
      </c>
    </row>
    <row r="91" spans="1:7">
      <c r="A91" s="228" t="s">
        <v>1899</v>
      </c>
      <c r="B91" s="229">
        <v>147.87789530057572</v>
      </c>
      <c r="C91" s="228" t="s">
        <v>1898</v>
      </c>
      <c r="D91" s="228" t="s">
        <v>681</v>
      </c>
      <c r="E91" s="228" t="s">
        <v>680</v>
      </c>
      <c r="F91" s="229">
        <v>14938</v>
      </c>
      <c r="G91" s="229">
        <v>36993</v>
      </c>
    </row>
    <row r="92" spans="1:7">
      <c r="A92" s="228" t="s">
        <v>642</v>
      </c>
      <c r="B92" s="229">
        <v>147.86493034524531</v>
      </c>
      <c r="C92" s="228" t="s">
        <v>641</v>
      </c>
      <c r="D92" s="228" t="s">
        <v>638</v>
      </c>
      <c r="E92" s="228" t="s">
        <v>637</v>
      </c>
      <c r="F92" s="229">
        <v>6604</v>
      </c>
      <c r="G92" s="229">
        <v>16369</v>
      </c>
    </row>
    <row r="93" spans="1:7">
      <c r="A93" s="228" t="s">
        <v>1897</v>
      </c>
      <c r="B93" s="229">
        <v>147.83371864029453</v>
      </c>
      <c r="C93" s="228" t="s">
        <v>1896</v>
      </c>
      <c r="D93" s="228" t="s">
        <v>592</v>
      </c>
      <c r="E93" s="228" t="s">
        <v>614</v>
      </c>
      <c r="F93" s="229">
        <v>22358</v>
      </c>
      <c r="G93" s="229">
        <v>18209</v>
      </c>
    </row>
    <row r="94" spans="1:7">
      <c r="A94" s="228" t="s">
        <v>1895</v>
      </c>
      <c r="B94" s="229">
        <v>147.70129703351739</v>
      </c>
      <c r="C94" s="228" t="s">
        <v>1894</v>
      </c>
      <c r="D94" s="228" t="s">
        <v>944</v>
      </c>
      <c r="E94" s="228" t="s">
        <v>943</v>
      </c>
      <c r="F94" s="229">
        <v>7787</v>
      </c>
      <c r="G94" s="229">
        <v>12759</v>
      </c>
    </row>
    <row r="95" spans="1:7">
      <c r="A95" s="228" t="s">
        <v>1893</v>
      </c>
      <c r="B95" s="229">
        <v>147.38513096392981</v>
      </c>
      <c r="C95" s="228" t="s">
        <v>1892</v>
      </c>
      <c r="D95" s="228" t="s">
        <v>606</v>
      </c>
      <c r="E95" s="228" t="s">
        <v>630</v>
      </c>
      <c r="F95" s="229">
        <v>11339</v>
      </c>
      <c r="G95" s="229">
        <v>27251</v>
      </c>
    </row>
    <row r="96" spans="1:7">
      <c r="A96" s="228" t="s">
        <v>1891</v>
      </c>
      <c r="B96" s="229">
        <v>146.19546838011499</v>
      </c>
      <c r="C96" s="228" t="s">
        <v>1890</v>
      </c>
      <c r="D96" s="228" t="s">
        <v>592</v>
      </c>
      <c r="E96" s="228" t="s">
        <v>614</v>
      </c>
      <c r="F96" s="229">
        <v>2957</v>
      </c>
      <c r="G96" s="229">
        <v>7247</v>
      </c>
    </row>
    <row r="97" spans="1:7">
      <c r="A97" s="228" t="s">
        <v>613</v>
      </c>
      <c r="B97" s="229">
        <v>145.23358233916824</v>
      </c>
      <c r="C97" s="228" t="s">
        <v>612</v>
      </c>
      <c r="D97" s="228" t="s">
        <v>606</v>
      </c>
      <c r="E97" s="228" t="s">
        <v>605</v>
      </c>
      <c r="F97" s="229">
        <v>8969</v>
      </c>
      <c r="G97" s="229">
        <v>21595</v>
      </c>
    </row>
    <row r="98" spans="1:7">
      <c r="A98" s="228" t="s">
        <v>1889</v>
      </c>
      <c r="B98" s="229">
        <v>145.02820306204674</v>
      </c>
      <c r="C98" s="228" t="s">
        <v>1888</v>
      </c>
      <c r="D98" s="228" t="s">
        <v>677</v>
      </c>
      <c r="E98" s="228" t="s">
        <v>676</v>
      </c>
      <c r="F98" s="229">
        <v>6205</v>
      </c>
      <c r="G98" s="229">
        <v>15204</v>
      </c>
    </row>
    <row r="99" spans="1:7">
      <c r="A99" s="228" t="s">
        <v>1887</v>
      </c>
      <c r="B99" s="229">
        <v>143.35102763032529</v>
      </c>
      <c r="C99" s="228" t="s">
        <v>1886</v>
      </c>
      <c r="D99" s="228" t="s">
        <v>606</v>
      </c>
      <c r="E99" s="228" t="s">
        <v>605</v>
      </c>
      <c r="F99" s="229">
        <v>7347</v>
      </c>
      <c r="G99" s="229">
        <v>17639</v>
      </c>
    </row>
    <row r="100" spans="1:7">
      <c r="A100" s="228" t="s">
        <v>1885</v>
      </c>
      <c r="B100" s="229">
        <v>143.18299637117678</v>
      </c>
      <c r="C100" s="228" t="s">
        <v>1884</v>
      </c>
      <c r="D100" s="228" t="s">
        <v>634</v>
      </c>
      <c r="E100" s="228" t="s">
        <v>633</v>
      </c>
      <c r="F100" s="229">
        <v>1929</v>
      </c>
      <c r="G100" s="229">
        <v>4691</v>
      </c>
    </row>
    <row r="101" spans="1:7">
      <c r="A101" s="228" t="s">
        <v>697</v>
      </c>
      <c r="B101" s="229">
        <v>141.72644667623146</v>
      </c>
      <c r="C101" s="228" t="s">
        <v>696</v>
      </c>
      <c r="D101" s="228" t="s">
        <v>695</v>
      </c>
      <c r="E101" s="228" t="s">
        <v>694</v>
      </c>
      <c r="F101" s="229">
        <v>8364</v>
      </c>
      <c r="G101" s="229">
        <v>19418</v>
      </c>
    </row>
    <row r="102" spans="1:7">
      <c r="A102" s="228" t="s">
        <v>1883</v>
      </c>
      <c r="B102" s="229">
        <v>141.24521886952826</v>
      </c>
      <c r="C102" s="228" t="s">
        <v>1882</v>
      </c>
      <c r="D102" s="228" t="s">
        <v>634</v>
      </c>
      <c r="E102" s="228" t="s">
        <v>633</v>
      </c>
      <c r="F102" s="229">
        <v>4706</v>
      </c>
      <c r="G102" s="229">
        <v>11353</v>
      </c>
    </row>
    <row r="103" spans="1:7">
      <c r="A103" s="228" t="s">
        <v>1881</v>
      </c>
      <c r="B103" s="229">
        <v>140.27568382511308</v>
      </c>
      <c r="C103" s="228" t="s">
        <v>1880</v>
      </c>
      <c r="D103" s="228" t="s">
        <v>656</v>
      </c>
      <c r="E103" s="228" t="s">
        <v>655</v>
      </c>
      <c r="F103" s="229">
        <v>4643</v>
      </c>
      <c r="G103" s="229">
        <v>11096</v>
      </c>
    </row>
    <row r="104" spans="1:7">
      <c r="A104" s="228" t="s">
        <v>1879</v>
      </c>
      <c r="B104" s="229">
        <v>139.71389645776566</v>
      </c>
      <c r="C104" s="228" t="s">
        <v>1878</v>
      </c>
      <c r="D104" s="228" t="s">
        <v>656</v>
      </c>
      <c r="E104" s="228" t="s">
        <v>844</v>
      </c>
      <c r="F104" s="229">
        <v>1468</v>
      </c>
      <c r="G104" s="229">
        <v>3339</v>
      </c>
    </row>
    <row r="105" spans="1:7">
      <c r="A105" s="228" t="s">
        <v>621</v>
      </c>
      <c r="B105" s="229">
        <v>139.70149253731344</v>
      </c>
      <c r="C105" s="228" t="s">
        <v>620</v>
      </c>
      <c r="D105" s="228" t="s">
        <v>619</v>
      </c>
      <c r="E105" s="228" t="s">
        <v>619</v>
      </c>
      <c r="F105" s="229">
        <v>5360</v>
      </c>
      <c r="G105" s="229">
        <v>12848</v>
      </c>
    </row>
    <row r="106" spans="1:7">
      <c r="A106" s="228" t="s">
        <v>1877</v>
      </c>
      <c r="B106" s="229">
        <v>137.9973572162678</v>
      </c>
      <c r="C106" s="228" t="s">
        <v>1876</v>
      </c>
      <c r="D106" s="228" t="s">
        <v>606</v>
      </c>
      <c r="E106" s="228" t="s">
        <v>649</v>
      </c>
      <c r="F106" s="229">
        <v>6811</v>
      </c>
      <c r="G106" s="229">
        <v>16180</v>
      </c>
    </row>
    <row r="107" spans="1:7">
      <c r="A107" s="228" t="s">
        <v>1875</v>
      </c>
      <c r="B107" s="229">
        <v>137.83989834815756</v>
      </c>
      <c r="C107" s="228" t="s">
        <v>1874</v>
      </c>
      <c r="D107" s="228" t="s">
        <v>681</v>
      </c>
      <c r="E107" s="228" t="s">
        <v>680</v>
      </c>
      <c r="F107" s="229">
        <v>3935</v>
      </c>
      <c r="G107" s="229">
        <v>9219</v>
      </c>
    </row>
    <row r="108" spans="1:7">
      <c r="A108" s="228" t="s">
        <v>1873</v>
      </c>
      <c r="B108" s="229">
        <v>137.41763957923939</v>
      </c>
      <c r="C108" s="228" t="s">
        <v>1872</v>
      </c>
      <c r="D108" s="228" t="s">
        <v>644</v>
      </c>
      <c r="E108" s="228" t="s">
        <v>1532</v>
      </c>
      <c r="F108" s="229">
        <v>8651</v>
      </c>
      <c r="G108" s="229">
        <v>19389</v>
      </c>
    </row>
    <row r="109" spans="1:7">
      <c r="A109" s="228" t="s">
        <v>1871</v>
      </c>
      <c r="B109" s="229">
        <v>137.19350073855244</v>
      </c>
      <c r="C109" s="228" t="s">
        <v>1870</v>
      </c>
      <c r="D109" s="228" t="s">
        <v>592</v>
      </c>
      <c r="E109" s="228" t="s">
        <v>614</v>
      </c>
      <c r="F109" s="229">
        <v>3385</v>
      </c>
      <c r="G109" s="229">
        <v>7999</v>
      </c>
    </row>
    <row r="110" spans="1:7">
      <c r="A110" s="228" t="s">
        <v>1869</v>
      </c>
      <c r="B110" s="229">
        <v>136.255081300813</v>
      </c>
      <c r="C110" s="228" t="s">
        <v>1868</v>
      </c>
      <c r="D110" s="228" t="s">
        <v>825</v>
      </c>
      <c r="E110" s="228" t="s">
        <v>824</v>
      </c>
      <c r="F110" s="229">
        <v>3936</v>
      </c>
      <c r="G110" s="229">
        <v>8299</v>
      </c>
    </row>
    <row r="111" spans="1:7">
      <c r="A111" s="228" t="s">
        <v>1867</v>
      </c>
      <c r="B111" s="229">
        <v>135.70945183848409</v>
      </c>
      <c r="C111" s="228" t="s">
        <v>1866</v>
      </c>
      <c r="D111" s="228" t="s">
        <v>706</v>
      </c>
      <c r="E111" s="228" t="s">
        <v>705</v>
      </c>
      <c r="F111" s="229">
        <v>4433</v>
      </c>
      <c r="G111" s="229">
        <v>10149</v>
      </c>
    </row>
    <row r="112" spans="1:7">
      <c r="A112" s="228" t="s">
        <v>1865</v>
      </c>
      <c r="B112" s="229">
        <v>135.27696793002914</v>
      </c>
      <c r="C112" s="228" t="s">
        <v>1864</v>
      </c>
      <c r="D112" s="228" t="s">
        <v>806</v>
      </c>
      <c r="E112" s="228" t="s">
        <v>814</v>
      </c>
      <c r="F112" s="229">
        <v>1372</v>
      </c>
      <c r="G112" s="229">
        <v>3108</v>
      </c>
    </row>
    <row r="113" spans="1:7">
      <c r="A113" s="228" t="s">
        <v>1863</v>
      </c>
      <c r="B113" s="229">
        <v>135.12459098917694</v>
      </c>
      <c r="C113" s="228" t="s">
        <v>1862</v>
      </c>
      <c r="D113" s="228" t="s">
        <v>606</v>
      </c>
      <c r="E113" s="228" t="s">
        <v>630</v>
      </c>
      <c r="F113" s="229">
        <v>15892</v>
      </c>
      <c r="G113" s="229">
        <v>36766</v>
      </c>
    </row>
    <row r="114" spans="1:7">
      <c r="A114" s="228" t="s">
        <v>640</v>
      </c>
      <c r="B114" s="229">
        <v>133.97168419759691</v>
      </c>
      <c r="C114" s="228" t="s">
        <v>639</v>
      </c>
      <c r="D114" s="228" t="s">
        <v>638</v>
      </c>
      <c r="E114" s="228" t="s">
        <v>637</v>
      </c>
      <c r="F114" s="229">
        <v>28301</v>
      </c>
      <c r="G114" s="229">
        <v>4869</v>
      </c>
    </row>
    <row r="115" spans="1:7">
      <c r="A115" s="228" t="s">
        <v>1861</v>
      </c>
      <c r="B115" s="229">
        <v>133.7039782554979</v>
      </c>
      <c r="C115" s="228" t="s">
        <v>1860</v>
      </c>
      <c r="D115" s="228" t="s">
        <v>681</v>
      </c>
      <c r="E115" s="228" t="s">
        <v>680</v>
      </c>
      <c r="F115" s="229">
        <v>4047</v>
      </c>
      <c r="G115" s="229">
        <v>9458</v>
      </c>
    </row>
    <row r="116" spans="1:7">
      <c r="A116" s="228" t="s">
        <v>1859</v>
      </c>
      <c r="B116" s="229">
        <v>133.43558282208588</v>
      </c>
      <c r="C116" s="228" t="s">
        <v>1858</v>
      </c>
      <c r="D116" s="228" t="s">
        <v>638</v>
      </c>
      <c r="E116" s="228" t="s">
        <v>637</v>
      </c>
      <c r="F116" s="229">
        <v>14670</v>
      </c>
      <c r="G116" s="229">
        <v>34245</v>
      </c>
    </row>
    <row r="117" spans="1:7">
      <c r="A117" s="228" t="s">
        <v>1857</v>
      </c>
      <c r="B117" s="229">
        <v>131.53063755891839</v>
      </c>
      <c r="C117" s="228" t="s">
        <v>1856</v>
      </c>
      <c r="D117" s="228" t="s">
        <v>677</v>
      </c>
      <c r="E117" s="228" t="s">
        <v>676</v>
      </c>
      <c r="F117" s="229">
        <v>2354</v>
      </c>
      <c r="G117" s="229">
        <v>4296</v>
      </c>
    </row>
    <row r="118" spans="1:7">
      <c r="A118" s="228" t="s">
        <v>1855</v>
      </c>
      <c r="B118" s="229">
        <v>130.95238095238096</v>
      </c>
      <c r="C118" s="228" t="s">
        <v>1854</v>
      </c>
      <c r="D118" s="228" t="s">
        <v>644</v>
      </c>
      <c r="E118" s="228" t="s">
        <v>1532</v>
      </c>
      <c r="F118" s="229">
        <v>4200</v>
      </c>
      <c r="G118" s="229">
        <v>9700</v>
      </c>
    </row>
    <row r="119" spans="1:7">
      <c r="A119" s="228" t="s">
        <v>1853</v>
      </c>
      <c r="B119" s="229">
        <v>128.52380952380952</v>
      </c>
      <c r="C119" s="228" t="s">
        <v>1852</v>
      </c>
      <c r="D119" s="228" t="s">
        <v>710</v>
      </c>
      <c r="E119" s="228" t="s">
        <v>709</v>
      </c>
      <c r="F119" s="229">
        <v>4200</v>
      </c>
      <c r="G119" s="229">
        <v>9598</v>
      </c>
    </row>
    <row r="120" spans="1:7">
      <c r="A120" s="228" t="s">
        <v>1851</v>
      </c>
      <c r="B120" s="229">
        <v>128.43124254077708</v>
      </c>
      <c r="C120" s="228" t="s">
        <v>1850</v>
      </c>
      <c r="D120" s="228" t="s">
        <v>638</v>
      </c>
      <c r="E120" s="228" t="s">
        <v>1075</v>
      </c>
      <c r="F120" s="229">
        <v>7541</v>
      </c>
      <c r="G120" s="229">
        <v>16776</v>
      </c>
    </row>
    <row r="121" spans="1:7">
      <c r="A121" s="228" t="s">
        <v>1849</v>
      </c>
      <c r="B121" s="229">
        <v>127.58620689655173</v>
      </c>
      <c r="C121" s="228" t="s">
        <v>1848</v>
      </c>
      <c r="D121" s="228" t="s">
        <v>592</v>
      </c>
      <c r="E121" s="228" t="s">
        <v>614</v>
      </c>
      <c r="F121" s="229">
        <v>2813</v>
      </c>
      <c r="G121" s="229">
        <v>6282</v>
      </c>
    </row>
    <row r="122" spans="1:7">
      <c r="A122" s="228" t="s">
        <v>1847</v>
      </c>
      <c r="B122" s="229">
        <v>127.5840597758406</v>
      </c>
      <c r="C122" s="228" t="s">
        <v>1846</v>
      </c>
      <c r="D122" s="228" t="s">
        <v>656</v>
      </c>
      <c r="E122" s="228" t="s">
        <v>844</v>
      </c>
      <c r="F122" s="229">
        <v>1606</v>
      </c>
      <c r="G122" s="229">
        <v>3655</v>
      </c>
    </row>
    <row r="123" spans="1:7">
      <c r="A123" s="228" t="s">
        <v>623</v>
      </c>
      <c r="B123" s="229">
        <v>126.13227893601726</v>
      </c>
      <c r="C123" s="228" t="s">
        <v>622</v>
      </c>
      <c r="D123" s="228" t="s">
        <v>606</v>
      </c>
      <c r="E123" s="228" t="s">
        <v>605</v>
      </c>
      <c r="F123" s="229">
        <v>13910</v>
      </c>
      <c r="G123" s="229">
        <v>31055</v>
      </c>
    </row>
    <row r="124" spans="1:7">
      <c r="A124" s="228" t="s">
        <v>1845</v>
      </c>
      <c r="B124" s="229">
        <v>125.5430410297667</v>
      </c>
      <c r="C124" s="228" t="s">
        <v>1844</v>
      </c>
      <c r="D124" s="228" t="s">
        <v>592</v>
      </c>
      <c r="E124" s="228" t="s">
        <v>614</v>
      </c>
      <c r="F124" s="229">
        <v>2486</v>
      </c>
      <c r="G124" s="229">
        <v>5337</v>
      </c>
    </row>
    <row r="125" spans="1:7">
      <c r="A125" s="228" t="s">
        <v>1843</v>
      </c>
      <c r="B125" s="229">
        <v>125.30402549261885</v>
      </c>
      <c r="C125" s="228" t="s">
        <v>1842</v>
      </c>
      <c r="D125" s="228" t="s">
        <v>1841</v>
      </c>
      <c r="E125" s="228" t="s">
        <v>1840</v>
      </c>
      <c r="F125" s="229">
        <v>9418</v>
      </c>
      <c r="G125" s="229">
        <v>8530</v>
      </c>
    </row>
    <row r="126" spans="1:7">
      <c r="A126" s="228" t="s">
        <v>1839</v>
      </c>
      <c r="B126" s="229">
        <v>125.22902921771913</v>
      </c>
      <c r="C126" s="228" t="s">
        <v>1838</v>
      </c>
      <c r="D126" s="228" t="s">
        <v>618</v>
      </c>
      <c r="E126" s="228" t="s">
        <v>617</v>
      </c>
      <c r="F126" s="229">
        <v>26525</v>
      </c>
      <c r="G126" s="229">
        <v>58942</v>
      </c>
    </row>
    <row r="127" spans="1:7">
      <c r="A127" s="228" t="s">
        <v>1837</v>
      </c>
      <c r="B127" s="229">
        <v>125.21244708136336</v>
      </c>
      <c r="C127" s="228" t="s">
        <v>1836</v>
      </c>
      <c r="D127" s="228" t="s">
        <v>856</v>
      </c>
      <c r="E127" s="228" t="s">
        <v>1236</v>
      </c>
      <c r="F127" s="229">
        <v>32361</v>
      </c>
      <c r="G127" s="229">
        <v>72881</v>
      </c>
    </row>
    <row r="128" spans="1:7">
      <c r="A128" s="228" t="s">
        <v>1835</v>
      </c>
      <c r="B128" s="229">
        <v>125.17807370703004</v>
      </c>
      <c r="C128" s="228" t="s">
        <v>1834</v>
      </c>
      <c r="D128" s="228" t="s">
        <v>592</v>
      </c>
      <c r="E128" s="228" t="s">
        <v>614</v>
      </c>
      <c r="F128" s="229">
        <v>3229</v>
      </c>
      <c r="G128" s="229">
        <v>7271</v>
      </c>
    </row>
    <row r="129" spans="1:7">
      <c r="A129" s="228" t="s">
        <v>1833</v>
      </c>
      <c r="B129" s="229">
        <v>125.06354855109304</v>
      </c>
      <c r="C129" s="228" t="s">
        <v>1832</v>
      </c>
      <c r="D129" s="228" t="s">
        <v>1021</v>
      </c>
      <c r="E129" s="228" t="s">
        <v>1020</v>
      </c>
      <c r="F129" s="229">
        <v>3934</v>
      </c>
      <c r="G129" s="229">
        <v>8554</v>
      </c>
    </row>
    <row r="130" spans="1:7">
      <c r="A130" s="228" t="s">
        <v>1831</v>
      </c>
      <c r="B130" s="229">
        <v>124.12538782497057</v>
      </c>
      <c r="C130" s="228" t="s">
        <v>1830</v>
      </c>
      <c r="D130" s="228" t="s">
        <v>944</v>
      </c>
      <c r="E130" s="228" t="s">
        <v>943</v>
      </c>
      <c r="F130" s="229">
        <v>9347</v>
      </c>
      <c r="G130" s="229">
        <v>13866</v>
      </c>
    </row>
    <row r="131" spans="1:7">
      <c r="A131" s="228" t="s">
        <v>1829</v>
      </c>
      <c r="B131" s="229">
        <v>123.65376525031553</v>
      </c>
      <c r="C131" s="228" t="s">
        <v>1828</v>
      </c>
      <c r="D131" s="228" t="s">
        <v>592</v>
      </c>
      <c r="E131" s="228" t="s">
        <v>614</v>
      </c>
      <c r="F131" s="229">
        <v>19016</v>
      </c>
      <c r="G131" s="229">
        <v>39350</v>
      </c>
    </row>
    <row r="132" spans="1:7">
      <c r="A132" s="228" t="s">
        <v>688</v>
      </c>
      <c r="B132" s="229">
        <v>123.06111967128916</v>
      </c>
      <c r="C132" s="228" t="s">
        <v>687</v>
      </c>
      <c r="D132" s="228" t="s">
        <v>592</v>
      </c>
      <c r="E132" s="228" t="s">
        <v>614</v>
      </c>
      <c r="F132" s="229">
        <v>1947</v>
      </c>
      <c r="G132" s="229">
        <v>4293</v>
      </c>
    </row>
    <row r="133" spans="1:7">
      <c r="A133" s="228" t="s">
        <v>1827</v>
      </c>
      <c r="B133" s="229">
        <v>121.68998923573736</v>
      </c>
      <c r="C133" s="228" t="s">
        <v>1826</v>
      </c>
      <c r="D133" s="228" t="s">
        <v>592</v>
      </c>
      <c r="E133" s="228" t="s">
        <v>614</v>
      </c>
      <c r="F133" s="229">
        <v>5574</v>
      </c>
      <c r="G133" s="229">
        <v>11657</v>
      </c>
    </row>
    <row r="134" spans="1:7">
      <c r="A134" s="228" t="s">
        <v>1825</v>
      </c>
      <c r="B134" s="229">
        <v>121.68807339449542</v>
      </c>
      <c r="C134" s="228" t="s">
        <v>1824</v>
      </c>
      <c r="D134" s="228" t="s">
        <v>706</v>
      </c>
      <c r="E134" s="228" t="s">
        <v>1617</v>
      </c>
      <c r="F134" s="229">
        <v>5450</v>
      </c>
      <c r="G134" s="229">
        <v>11242</v>
      </c>
    </row>
    <row r="135" spans="1:7">
      <c r="A135" s="228" t="s">
        <v>1823</v>
      </c>
      <c r="B135" s="229">
        <v>120.60278902384165</v>
      </c>
      <c r="C135" s="228" t="s">
        <v>1822</v>
      </c>
      <c r="D135" s="228" t="s">
        <v>806</v>
      </c>
      <c r="E135" s="228" t="s">
        <v>814</v>
      </c>
      <c r="F135" s="229">
        <v>2223</v>
      </c>
      <c r="G135" s="229">
        <v>4624</v>
      </c>
    </row>
    <row r="136" spans="1:7">
      <c r="A136" s="228" t="s">
        <v>1821</v>
      </c>
      <c r="B136" s="229">
        <v>120.42808862185505</v>
      </c>
      <c r="C136" s="228" t="s">
        <v>1820</v>
      </c>
      <c r="D136" s="228" t="s">
        <v>806</v>
      </c>
      <c r="E136" s="228" t="s">
        <v>814</v>
      </c>
      <c r="F136" s="229">
        <v>2663</v>
      </c>
      <c r="G136" s="229">
        <v>5870</v>
      </c>
    </row>
    <row r="137" spans="1:7">
      <c r="A137" s="228" t="s">
        <v>1819</v>
      </c>
      <c r="B137" s="229">
        <v>119.55770559778853</v>
      </c>
      <c r="C137" s="228" t="s">
        <v>1818</v>
      </c>
      <c r="D137" s="228" t="s">
        <v>681</v>
      </c>
      <c r="E137" s="228" t="s">
        <v>680</v>
      </c>
      <c r="F137" s="229">
        <v>1447</v>
      </c>
      <c r="G137" s="229">
        <v>3177</v>
      </c>
    </row>
    <row r="138" spans="1:7">
      <c r="A138" s="228" t="s">
        <v>1817</v>
      </c>
      <c r="B138" s="229">
        <v>119.4661562184293</v>
      </c>
      <c r="C138" s="228" t="s">
        <v>1816</v>
      </c>
      <c r="D138" s="228" t="s">
        <v>1003</v>
      </c>
      <c r="E138" s="228" t="s">
        <v>1091</v>
      </c>
      <c r="F138" s="229">
        <v>37614</v>
      </c>
      <c r="G138" s="229">
        <v>82510</v>
      </c>
    </row>
    <row r="139" spans="1:7">
      <c r="A139" s="228" t="s">
        <v>1815</v>
      </c>
      <c r="B139" s="229">
        <v>119.30320150659134</v>
      </c>
      <c r="C139" s="228" t="s">
        <v>1814</v>
      </c>
      <c r="D139" s="228" t="s">
        <v>648</v>
      </c>
      <c r="E139" s="228" t="s">
        <v>979</v>
      </c>
      <c r="F139" s="229">
        <v>9558</v>
      </c>
      <c r="G139" s="229">
        <v>20861</v>
      </c>
    </row>
    <row r="140" spans="1:7">
      <c r="A140" s="228" t="s">
        <v>1813</v>
      </c>
      <c r="B140" s="229">
        <v>117.51615218951902</v>
      </c>
      <c r="C140" s="228" t="s">
        <v>1812</v>
      </c>
      <c r="D140" s="228" t="s">
        <v>806</v>
      </c>
      <c r="E140" s="228" t="s">
        <v>805</v>
      </c>
      <c r="F140" s="229">
        <v>5572</v>
      </c>
      <c r="G140" s="229">
        <v>7960</v>
      </c>
    </row>
    <row r="141" spans="1:7">
      <c r="A141" s="228" t="s">
        <v>1811</v>
      </c>
      <c r="B141" s="229">
        <v>116.54117075540442</v>
      </c>
      <c r="C141" s="228" t="s">
        <v>1810</v>
      </c>
      <c r="D141" s="228" t="s">
        <v>856</v>
      </c>
      <c r="E141" s="228" t="s">
        <v>855</v>
      </c>
      <c r="F141" s="229">
        <v>4117</v>
      </c>
      <c r="G141" s="229">
        <v>8915</v>
      </c>
    </row>
    <row r="142" spans="1:7">
      <c r="A142" s="228" t="s">
        <v>1809</v>
      </c>
      <c r="B142" s="229">
        <v>115.94117647058823</v>
      </c>
      <c r="C142" s="228" t="s">
        <v>1809</v>
      </c>
      <c r="D142" s="228" t="s">
        <v>644</v>
      </c>
      <c r="E142" s="228" t="s">
        <v>1808</v>
      </c>
      <c r="F142" s="229">
        <v>5100</v>
      </c>
      <c r="G142" s="229">
        <v>11013</v>
      </c>
    </row>
    <row r="143" spans="1:7">
      <c r="A143" s="228" t="s">
        <v>1807</v>
      </c>
      <c r="B143" s="229">
        <v>114.87858593370134</v>
      </c>
      <c r="C143" s="228" t="s">
        <v>1806</v>
      </c>
      <c r="D143" s="228" t="s">
        <v>618</v>
      </c>
      <c r="E143" s="228" t="s">
        <v>1006</v>
      </c>
      <c r="F143" s="229">
        <v>34963</v>
      </c>
      <c r="G143" s="229">
        <v>72128</v>
      </c>
    </row>
    <row r="144" spans="1:7">
      <c r="A144" s="228" t="s">
        <v>1805</v>
      </c>
      <c r="B144" s="229">
        <v>114.4894968246214</v>
      </c>
      <c r="C144" s="228" t="s">
        <v>1804</v>
      </c>
      <c r="D144" s="228" t="s">
        <v>648</v>
      </c>
      <c r="E144" s="228" t="s">
        <v>647</v>
      </c>
      <c r="F144" s="229">
        <v>10235</v>
      </c>
      <c r="G144" s="229">
        <v>21953</v>
      </c>
    </row>
    <row r="145" spans="1:7">
      <c r="A145" s="228" t="s">
        <v>1803</v>
      </c>
      <c r="B145" s="229">
        <v>114.212115828744</v>
      </c>
      <c r="C145" s="228" t="s">
        <v>1802</v>
      </c>
      <c r="D145" s="228" t="s">
        <v>644</v>
      </c>
      <c r="E145" s="228" t="s">
        <v>1532</v>
      </c>
      <c r="F145" s="229">
        <v>5629</v>
      </c>
      <c r="G145" s="229">
        <v>11578</v>
      </c>
    </row>
    <row r="146" spans="1:7">
      <c r="A146" s="228" t="s">
        <v>1801</v>
      </c>
      <c r="B146" s="229">
        <v>113.96338867603235</v>
      </c>
      <c r="C146" s="228" t="s">
        <v>1800</v>
      </c>
      <c r="D146" s="228" t="s">
        <v>648</v>
      </c>
      <c r="E146" s="228" t="s">
        <v>647</v>
      </c>
      <c r="F146" s="229">
        <v>2349</v>
      </c>
      <c r="G146" s="229">
        <v>4906</v>
      </c>
    </row>
    <row r="147" spans="1:7">
      <c r="A147" s="228" t="s">
        <v>1799</v>
      </c>
      <c r="B147" s="229">
        <v>113.12741312741312</v>
      </c>
      <c r="C147" s="228" t="s">
        <v>1798</v>
      </c>
      <c r="D147" s="228" t="s">
        <v>677</v>
      </c>
      <c r="E147" s="228" t="s">
        <v>676</v>
      </c>
      <c r="F147" s="229">
        <v>1036</v>
      </c>
      <c r="G147" s="229">
        <v>2173</v>
      </c>
    </row>
    <row r="148" spans="1:7">
      <c r="A148" s="228" t="s">
        <v>1797</v>
      </c>
      <c r="B148" s="229">
        <v>113.02442078897934</v>
      </c>
      <c r="C148" s="228" t="s">
        <v>1796</v>
      </c>
      <c r="D148" s="228" t="s">
        <v>856</v>
      </c>
      <c r="E148" s="228" t="s">
        <v>1009</v>
      </c>
      <c r="F148" s="229">
        <v>17766</v>
      </c>
      <c r="G148" s="229">
        <v>27911</v>
      </c>
    </row>
    <row r="149" spans="1:7">
      <c r="A149" s="228" t="s">
        <v>1795</v>
      </c>
      <c r="B149" s="229">
        <v>112.83319638455218</v>
      </c>
      <c r="C149" s="228" t="s">
        <v>1794</v>
      </c>
      <c r="D149" s="228" t="s">
        <v>806</v>
      </c>
      <c r="E149" s="228" t="s">
        <v>814</v>
      </c>
      <c r="F149" s="229">
        <v>1795</v>
      </c>
      <c r="G149" s="229">
        <v>3110</v>
      </c>
    </row>
    <row r="150" spans="1:7">
      <c r="A150" s="228" t="s">
        <v>1793</v>
      </c>
      <c r="B150" s="229">
        <v>112.81155739006192</v>
      </c>
      <c r="C150" s="228" t="s">
        <v>1792</v>
      </c>
      <c r="D150" s="228" t="s">
        <v>1791</v>
      </c>
      <c r="E150" s="228" t="s">
        <v>1790</v>
      </c>
      <c r="F150" s="229">
        <v>6299</v>
      </c>
      <c r="G150" s="229">
        <v>13405</v>
      </c>
    </row>
    <row r="151" spans="1:7">
      <c r="A151" s="228" t="s">
        <v>1789</v>
      </c>
      <c r="B151" s="229">
        <v>112.57027116402116</v>
      </c>
      <c r="C151" s="228" t="s">
        <v>1788</v>
      </c>
      <c r="D151" s="228" t="s">
        <v>681</v>
      </c>
      <c r="E151" s="228" t="s">
        <v>680</v>
      </c>
      <c r="F151" s="229">
        <v>24192</v>
      </c>
      <c r="G151" s="229">
        <v>49925</v>
      </c>
    </row>
    <row r="152" spans="1:7">
      <c r="A152" s="228" t="s">
        <v>1787</v>
      </c>
      <c r="B152" s="229">
        <v>112.52728066346573</v>
      </c>
      <c r="C152" s="228" t="s">
        <v>1786</v>
      </c>
      <c r="D152" s="228" t="s">
        <v>677</v>
      </c>
      <c r="E152" s="228" t="s">
        <v>676</v>
      </c>
      <c r="F152" s="229">
        <v>2291</v>
      </c>
      <c r="G152" s="229">
        <v>4869</v>
      </c>
    </row>
    <row r="153" spans="1:7">
      <c r="A153" s="228" t="s">
        <v>1785</v>
      </c>
      <c r="B153" s="229">
        <v>112.51233471482139</v>
      </c>
      <c r="C153" s="228" t="s">
        <v>1784</v>
      </c>
      <c r="D153" s="228" t="s">
        <v>606</v>
      </c>
      <c r="E153" s="228" t="s">
        <v>609</v>
      </c>
      <c r="F153" s="229">
        <v>5067</v>
      </c>
      <c r="G153" s="229">
        <v>10768</v>
      </c>
    </row>
    <row r="154" spans="1:7">
      <c r="A154" s="228" t="s">
        <v>1783</v>
      </c>
      <c r="B154" s="229">
        <v>112.16058960434445</v>
      </c>
      <c r="C154" s="228" t="s">
        <v>1782</v>
      </c>
      <c r="D154" s="228" t="s">
        <v>644</v>
      </c>
      <c r="E154" s="228" t="s">
        <v>643</v>
      </c>
      <c r="F154" s="229">
        <v>5156</v>
      </c>
      <c r="G154" s="229">
        <v>10659</v>
      </c>
    </row>
    <row r="155" spans="1:7">
      <c r="A155" s="228" t="s">
        <v>1781</v>
      </c>
      <c r="B155" s="229">
        <v>111.90629011553274</v>
      </c>
      <c r="C155" s="228" t="s">
        <v>1780</v>
      </c>
      <c r="D155" s="228" t="s">
        <v>618</v>
      </c>
      <c r="E155" s="228" t="s">
        <v>667</v>
      </c>
      <c r="F155" s="229">
        <v>3116</v>
      </c>
      <c r="G155" s="229">
        <v>6603</v>
      </c>
    </row>
    <row r="156" spans="1:7">
      <c r="A156" s="228" t="s">
        <v>1779</v>
      </c>
      <c r="B156" s="229">
        <v>111.59275740371336</v>
      </c>
      <c r="C156" s="228" t="s">
        <v>1778</v>
      </c>
      <c r="D156" s="228" t="s">
        <v>627</v>
      </c>
      <c r="E156" s="228" t="s">
        <v>626</v>
      </c>
      <c r="F156" s="229">
        <v>13034</v>
      </c>
      <c r="G156" s="229">
        <v>26779</v>
      </c>
    </row>
    <row r="157" spans="1:7">
      <c r="A157" s="228" t="s">
        <v>1777</v>
      </c>
      <c r="B157" s="229">
        <v>109.62972486500385</v>
      </c>
      <c r="C157" s="228" t="s">
        <v>1776</v>
      </c>
      <c r="D157" s="228" t="s">
        <v>606</v>
      </c>
      <c r="E157" s="228" t="s">
        <v>649</v>
      </c>
      <c r="F157" s="229">
        <v>7778</v>
      </c>
      <c r="G157" s="229">
        <v>16305</v>
      </c>
    </row>
    <row r="158" spans="1:7">
      <c r="A158" s="228" t="s">
        <v>691</v>
      </c>
      <c r="B158" s="229">
        <v>109.1285020159206</v>
      </c>
      <c r="C158" s="228" t="s">
        <v>690</v>
      </c>
      <c r="D158" s="228" t="s">
        <v>606</v>
      </c>
      <c r="E158" s="228" t="s">
        <v>689</v>
      </c>
      <c r="F158" s="229">
        <v>19346</v>
      </c>
      <c r="G158" s="229">
        <v>40458</v>
      </c>
    </row>
    <row r="159" spans="1:7">
      <c r="A159" s="228" t="s">
        <v>1775</v>
      </c>
      <c r="B159" s="229">
        <v>108.8018611865064</v>
      </c>
      <c r="C159" s="228" t="s">
        <v>1774</v>
      </c>
      <c r="D159" s="228" t="s">
        <v>681</v>
      </c>
      <c r="E159" s="228" t="s">
        <v>680</v>
      </c>
      <c r="F159" s="229">
        <v>2579</v>
      </c>
      <c r="G159" s="229">
        <v>5384</v>
      </c>
    </row>
    <row r="160" spans="1:7">
      <c r="A160" s="228" t="s">
        <v>1773</v>
      </c>
      <c r="B160" s="229">
        <v>108.75824175824175</v>
      </c>
      <c r="C160" s="228" t="s">
        <v>1772</v>
      </c>
      <c r="D160" s="228" t="s">
        <v>1239</v>
      </c>
      <c r="E160" s="228" t="s">
        <v>1239</v>
      </c>
      <c r="F160" s="229">
        <v>9100</v>
      </c>
      <c r="G160" s="229">
        <v>17817</v>
      </c>
    </row>
    <row r="161" spans="1:7">
      <c r="A161" s="228" t="s">
        <v>1771</v>
      </c>
      <c r="B161" s="229">
        <v>107.98475867908552</v>
      </c>
      <c r="C161" s="228" t="s">
        <v>1770</v>
      </c>
      <c r="D161" s="228" t="s">
        <v>806</v>
      </c>
      <c r="E161" s="228" t="s">
        <v>805</v>
      </c>
      <c r="F161" s="229">
        <v>1962</v>
      </c>
      <c r="G161" s="229">
        <v>3537</v>
      </c>
    </row>
    <row r="162" spans="1:7">
      <c r="A162" s="228" t="s">
        <v>1769</v>
      </c>
      <c r="B162" s="229">
        <v>107.35082156240992</v>
      </c>
      <c r="C162" s="228" t="s">
        <v>1768</v>
      </c>
      <c r="D162" s="228" t="s">
        <v>677</v>
      </c>
      <c r="E162" s="228" t="s">
        <v>676</v>
      </c>
      <c r="F162" s="229">
        <v>3469</v>
      </c>
      <c r="G162" s="229">
        <v>7193</v>
      </c>
    </row>
    <row r="163" spans="1:7">
      <c r="A163" s="228" t="s">
        <v>1767</v>
      </c>
      <c r="B163" s="229">
        <v>105.86599423631124</v>
      </c>
      <c r="C163" s="228" t="s">
        <v>1766</v>
      </c>
      <c r="D163" s="228" t="s">
        <v>592</v>
      </c>
      <c r="E163" s="228" t="s">
        <v>591</v>
      </c>
      <c r="F163" s="229">
        <v>5200</v>
      </c>
      <c r="G163" s="229">
        <v>7801</v>
      </c>
    </row>
    <row r="164" spans="1:7">
      <c r="A164" s="228" t="s">
        <v>1765</v>
      </c>
      <c r="B164" s="229">
        <v>105</v>
      </c>
      <c r="C164" s="228" t="s">
        <v>1764</v>
      </c>
      <c r="D164" s="228" t="s">
        <v>677</v>
      </c>
      <c r="E164" s="228" t="s">
        <v>676</v>
      </c>
      <c r="F164" s="229">
        <v>1860</v>
      </c>
      <c r="G164" s="229">
        <v>3813</v>
      </c>
    </row>
    <row r="165" spans="1:7">
      <c r="A165" s="228" t="s">
        <v>1763</v>
      </c>
      <c r="B165" s="229">
        <v>104.42655935613682</v>
      </c>
      <c r="C165" s="228" t="s">
        <v>1762</v>
      </c>
      <c r="D165" s="228" t="s">
        <v>806</v>
      </c>
      <c r="E165" s="228" t="s">
        <v>805</v>
      </c>
      <c r="F165" s="229">
        <v>994</v>
      </c>
      <c r="G165" s="229">
        <v>2032</v>
      </c>
    </row>
    <row r="166" spans="1:7">
      <c r="A166" s="228" t="s">
        <v>1761</v>
      </c>
      <c r="B166" s="229">
        <v>104.41463953024153</v>
      </c>
      <c r="C166" s="228" t="s">
        <v>1760</v>
      </c>
      <c r="D166" s="228" t="s">
        <v>619</v>
      </c>
      <c r="E166" s="228" t="s">
        <v>619</v>
      </c>
      <c r="F166" s="229">
        <v>90174</v>
      </c>
      <c r="G166" s="229">
        <v>9550</v>
      </c>
    </row>
    <row r="167" spans="1:7">
      <c r="A167" s="228" t="s">
        <v>1759</v>
      </c>
      <c r="B167" s="229">
        <v>104.28124663000108</v>
      </c>
      <c r="C167" s="228" t="s">
        <v>1758</v>
      </c>
      <c r="D167" s="228" t="s">
        <v>619</v>
      </c>
      <c r="E167" s="228" t="s">
        <v>619</v>
      </c>
      <c r="F167" s="229">
        <v>9273</v>
      </c>
      <c r="G167" s="229">
        <v>18943</v>
      </c>
    </row>
    <row r="168" spans="1:7">
      <c r="A168" s="228" t="s">
        <v>1757</v>
      </c>
      <c r="B168" s="229">
        <v>103.62015254055216</v>
      </c>
      <c r="C168" s="228" t="s">
        <v>1756</v>
      </c>
      <c r="D168" s="228" t="s">
        <v>1755</v>
      </c>
      <c r="E168" s="228" t="s">
        <v>1754</v>
      </c>
      <c r="F168" s="229">
        <v>9309</v>
      </c>
      <c r="G168" s="229">
        <v>18933</v>
      </c>
    </row>
    <row r="169" spans="1:7">
      <c r="A169" s="228" t="s">
        <v>528</v>
      </c>
      <c r="B169" s="229">
        <v>103.09810671256454</v>
      </c>
      <c r="C169" s="228" t="s">
        <v>1753</v>
      </c>
      <c r="D169" s="228" t="s">
        <v>960</v>
      </c>
      <c r="E169" s="228" t="s">
        <v>959</v>
      </c>
      <c r="F169" s="229">
        <v>1162</v>
      </c>
      <c r="G169" s="229">
        <v>2359</v>
      </c>
    </row>
    <row r="170" spans="1:7">
      <c r="A170" s="228" t="s">
        <v>1752</v>
      </c>
      <c r="B170" s="229">
        <v>102.95481407400673</v>
      </c>
      <c r="C170" s="228" t="s">
        <v>1751</v>
      </c>
      <c r="D170" s="228" t="s">
        <v>638</v>
      </c>
      <c r="E170" s="228" t="s">
        <v>637</v>
      </c>
      <c r="F170" s="229">
        <v>10999</v>
      </c>
      <c r="G170" s="229">
        <v>22323</v>
      </c>
    </row>
    <row r="171" spans="1:7">
      <c r="A171" s="228" t="s">
        <v>1750</v>
      </c>
      <c r="B171" s="229">
        <v>102.62483994878362</v>
      </c>
      <c r="C171" s="228" t="s">
        <v>1749</v>
      </c>
      <c r="D171" s="228" t="s">
        <v>644</v>
      </c>
      <c r="E171" s="228" t="s">
        <v>790</v>
      </c>
      <c r="F171" s="229">
        <v>4686</v>
      </c>
      <c r="G171" s="229">
        <v>9425</v>
      </c>
    </row>
    <row r="172" spans="1:7">
      <c r="A172" s="228" t="s">
        <v>1748</v>
      </c>
      <c r="B172" s="229">
        <v>102.27211975407646</v>
      </c>
      <c r="C172" s="228" t="s">
        <v>1747</v>
      </c>
      <c r="D172" s="228" t="s">
        <v>825</v>
      </c>
      <c r="E172" s="228" t="s">
        <v>824</v>
      </c>
      <c r="F172" s="229">
        <v>3741</v>
      </c>
      <c r="G172" s="229">
        <v>7567</v>
      </c>
    </row>
    <row r="173" spans="1:7">
      <c r="A173" s="228" t="s">
        <v>1746</v>
      </c>
      <c r="B173" s="229">
        <v>102.23974953338552</v>
      </c>
      <c r="C173" s="228" t="s">
        <v>1745</v>
      </c>
      <c r="D173" s="228" t="s">
        <v>606</v>
      </c>
      <c r="E173" s="228" t="s">
        <v>605</v>
      </c>
      <c r="F173" s="229">
        <v>16609</v>
      </c>
      <c r="G173" s="229">
        <v>32090</v>
      </c>
    </row>
    <row r="174" spans="1:7">
      <c r="A174" s="228" t="s">
        <v>92</v>
      </c>
      <c r="B174" s="229">
        <v>101.78117048346056</v>
      </c>
      <c r="C174" s="228" t="s">
        <v>93</v>
      </c>
      <c r="D174" s="228" t="s">
        <v>618</v>
      </c>
      <c r="E174" s="228" t="s">
        <v>617</v>
      </c>
      <c r="F174" s="229">
        <v>6681</v>
      </c>
      <c r="G174" s="229">
        <v>13481</v>
      </c>
    </row>
    <row r="175" spans="1:7">
      <c r="A175" s="228" t="s">
        <v>1744</v>
      </c>
      <c r="B175" s="229">
        <v>101.77360577577083</v>
      </c>
      <c r="C175" s="228" t="s">
        <v>1743</v>
      </c>
      <c r="D175" s="228" t="s">
        <v>618</v>
      </c>
      <c r="E175" s="228" t="s">
        <v>617</v>
      </c>
      <c r="F175" s="229">
        <v>37426</v>
      </c>
      <c r="G175" s="229">
        <v>36461</v>
      </c>
    </row>
    <row r="176" spans="1:7">
      <c r="A176" s="228" t="s">
        <v>1408</v>
      </c>
      <c r="B176" s="229">
        <v>101.51955602536998</v>
      </c>
      <c r="C176" s="228" t="s">
        <v>1742</v>
      </c>
      <c r="D176" s="228" t="s">
        <v>618</v>
      </c>
      <c r="E176" s="228" t="s">
        <v>617</v>
      </c>
      <c r="F176" s="229">
        <v>15136</v>
      </c>
      <c r="G176" s="229">
        <v>30502</v>
      </c>
    </row>
    <row r="177" spans="1:7">
      <c r="A177" s="228" t="s">
        <v>1741</v>
      </c>
      <c r="B177" s="229">
        <v>101.31479775563186</v>
      </c>
      <c r="C177" s="228" t="s">
        <v>1740</v>
      </c>
      <c r="D177" s="228" t="s">
        <v>825</v>
      </c>
      <c r="E177" s="228" t="s">
        <v>824</v>
      </c>
      <c r="F177" s="229">
        <v>11941</v>
      </c>
      <c r="G177" s="229">
        <v>23759</v>
      </c>
    </row>
    <row r="178" spans="1:7">
      <c r="A178" s="228" t="s">
        <v>636</v>
      </c>
      <c r="B178" s="229">
        <v>101.24302973977696</v>
      </c>
      <c r="C178" s="228" t="s">
        <v>635</v>
      </c>
      <c r="D178" s="228" t="s">
        <v>634</v>
      </c>
      <c r="E178" s="228" t="s">
        <v>633</v>
      </c>
      <c r="F178" s="229">
        <v>8608</v>
      </c>
      <c r="G178" s="229">
        <v>17323</v>
      </c>
    </row>
    <row r="179" spans="1:7">
      <c r="A179" s="228" t="s">
        <v>1739</v>
      </c>
      <c r="B179" s="229">
        <v>99.098765432098759</v>
      </c>
      <c r="C179" s="228" t="s">
        <v>1738</v>
      </c>
      <c r="D179" s="228" t="s">
        <v>944</v>
      </c>
      <c r="E179" s="228" t="s">
        <v>1471</v>
      </c>
      <c r="F179" s="229">
        <v>5400</v>
      </c>
      <c r="G179" s="229">
        <v>7951</v>
      </c>
    </row>
    <row r="180" spans="1:7">
      <c r="A180" s="228" t="s">
        <v>1737</v>
      </c>
      <c r="B180" s="229">
        <v>98.929527207850128</v>
      </c>
      <c r="C180" s="228" t="s">
        <v>1736</v>
      </c>
      <c r="D180" s="228" t="s">
        <v>806</v>
      </c>
      <c r="E180" s="228" t="s">
        <v>814</v>
      </c>
      <c r="F180" s="229">
        <v>1121</v>
      </c>
      <c r="G180" s="229">
        <v>2230</v>
      </c>
    </row>
    <row r="181" spans="1:7">
      <c r="A181" s="228" t="s">
        <v>1735</v>
      </c>
      <c r="B181" s="229">
        <v>97.279885468861849</v>
      </c>
      <c r="C181" s="228" t="s">
        <v>1734</v>
      </c>
      <c r="D181" s="228" t="s">
        <v>656</v>
      </c>
      <c r="E181" s="228" t="s">
        <v>958</v>
      </c>
      <c r="F181" s="229">
        <v>1397</v>
      </c>
      <c r="G181" s="229">
        <v>2718</v>
      </c>
    </row>
    <row r="182" spans="1:7">
      <c r="A182" s="228" t="s">
        <v>1733</v>
      </c>
      <c r="B182" s="229">
        <v>97.026160840724458</v>
      </c>
      <c r="C182" s="228" t="s">
        <v>1732</v>
      </c>
      <c r="D182" s="228" t="s">
        <v>592</v>
      </c>
      <c r="E182" s="228" t="s">
        <v>614</v>
      </c>
      <c r="F182" s="229">
        <v>13417</v>
      </c>
      <c r="G182" s="229">
        <v>24850</v>
      </c>
    </row>
    <row r="183" spans="1:7">
      <c r="A183" s="228" t="s">
        <v>1731</v>
      </c>
      <c r="B183" s="229">
        <v>96.982758620689651</v>
      </c>
      <c r="C183" s="228" t="s">
        <v>1730</v>
      </c>
      <c r="D183" s="228" t="s">
        <v>856</v>
      </c>
      <c r="E183" s="228" t="s">
        <v>868</v>
      </c>
      <c r="F183" s="229">
        <v>4176</v>
      </c>
      <c r="G183" s="229">
        <v>8046</v>
      </c>
    </row>
    <row r="184" spans="1:7">
      <c r="A184" s="228" t="s">
        <v>1729</v>
      </c>
      <c r="B184" s="229">
        <v>96.673936750272631</v>
      </c>
      <c r="C184" s="228" t="s">
        <v>1728</v>
      </c>
      <c r="D184" s="228" t="s">
        <v>681</v>
      </c>
      <c r="E184" s="228" t="s">
        <v>680</v>
      </c>
      <c r="F184" s="229">
        <v>1834</v>
      </c>
      <c r="G184" s="229">
        <v>3607</v>
      </c>
    </row>
    <row r="185" spans="1:7">
      <c r="A185" s="228" t="s">
        <v>542</v>
      </c>
      <c r="B185" s="229">
        <v>96.421933085501863</v>
      </c>
      <c r="C185" s="228" t="s">
        <v>1727</v>
      </c>
      <c r="D185" s="228" t="s">
        <v>960</v>
      </c>
      <c r="E185" s="228" t="s">
        <v>959</v>
      </c>
      <c r="F185" s="229">
        <v>2152</v>
      </c>
      <c r="G185" s="229">
        <v>4227</v>
      </c>
    </row>
    <row r="186" spans="1:7">
      <c r="A186" s="228" t="s">
        <v>1726</v>
      </c>
      <c r="B186" s="229">
        <v>96.13748689677557</v>
      </c>
      <c r="C186" s="228" t="s">
        <v>1725</v>
      </c>
      <c r="D186" s="228" t="s">
        <v>706</v>
      </c>
      <c r="E186" s="228" t="s">
        <v>1724</v>
      </c>
      <c r="F186" s="229">
        <v>3816</v>
      </c>
      <c r="G186" s="229">
        <v>828</v>
      </c>
    </row>
    <row r="187" spans="1:7">
      <c r="A187" s="228" t="s">
        <v>1723</v>
      </c>
      <c r="B187" s="229">
        <v>96.040871919818969</v>
      </c>
      <c r="C187" s="228" t="s">
        <v>1722</v>
      </c>
      <c r="D187" s="228" t="s">
        <v>592</v>
      </c>
      <c r="E187" s="228" t="s">
        <v>614</v>
      </c>
      <c r="F187" s="229">
        <v>4359</v>
      </c>
      <c r="G187" s="229">
        <v>6419</v>
      </c>
    </row>
    <row r="188" spans="1:7">
      <c r="A188" s="228" t="s">
        <v>1721</v>
      </c>
      <c r="B188" s="229">
        <v>95.796676441837732</v>
      </c>
      <c r="C188" s="228" t="s">
        <v>1720</v>
      </c>
      <c r="D188" s="228" t="s">
        <v>681</v>
      </c>
      <c r="E188" s="228" t="s">
        <v>680</v>
      </c>
      <c r="F188" s="229">
        <v>3069</v>
      </c>
      <c r="G188" s="229">
        <v>5987</v>
      </c>
    </row>
    <row r="189" spans="1:7">
      <c r="A189" s="228" t="s">
        <v>1719</v>
      </c>
      <c r="B189" s="229">
        <v>95.770258236865544</v>
      </c>
      <c r="C189" s="228" t="s">
        <v>1718</v>
      </c>
      <c r="D189" s="228" t="s">
        <v>1239</v>
      </c>
      <c r="E189" s="228" t="s">
        <v>1239</v>
      </c>
      <c r="F189" s="229">
        <v>2246</v>
      </c>
      <c r="G189" s="229">
        <v>4397</v>
      </c>
    </row>
    <row r="190" spans="1:7">
      <c r="A190" s="228" t="s">
        <v>1717</v>
      </c>
      <c r="B190" s="229">
        <v>95.685005393743253</v>
      </c>
      <c r="C190" s="228" t="s">
        <v>1716</v>
      </c>
      <c r="D190" s="228" t="s">
        <v>677</v>
      </c>
      <c r="E190" s="228" t="s">
        <v>676</v>
      </c>
      <c r="F190" s="229">
        <v>1854</v>
      </c>
      <c r="G190" s="229">
        <v>3628</v>
      </c>
    </row>
    <row r="191" spans="1:7">
      <c r="A191" s="228" t="s">
        <v>1715</v>
      </c>
      <c r="B191" s="229">
        <v>95.531371643932204</v>
      </c>
      <c r="C191" s="228" t="s">
        <v>1714</v>
      </c>
      <c r="D191" s="228" t="s">
        <v>936</v>
      </c>
      <c r="E191" s="228" t="s">
        <v>935</v>
      </c>
      <c r="F191" s="229">
        <v>7929</v>
      </c>
      <c r="G191" s="229">
        <v>13509</v>
      </c>
    </row>
    <row r="192" spans="1:7">
      <c r="A192" s="228" t="s">
        <v>1713</v>
      </c>
      <c r="B192" s="229">
        <v>95.502917953999315</v>
      </c>
      <c r="C192" s="228" t="s">
        <v>1712</v>
      </c>
      <c r="D192" s="228" t="s">
        <v>706</v>
      </c>
      <c r="E192" s="228" t="s">
        <v>1069</v>
      </c>
      <c r="F192" s="229">
        <v>2913</v>
      </c>
      <c r="G192" s="229">
        <v>5695</v>
      </c>
    </row>
    <row r="193" spans="1:7">
      <c r="A193" s="228" t="s">
        <v>1711</v>
      </c>
      <c r="B193" s="229">
        <v>94.893705710712794</v>
      </c>
      <c r="C193" s="228" t="s">
        <v>1710</v>
      </c>
      <c r="D193" s="228" t="s">
        <v>798</v>
      </c>
      <c r="E193" s="228" t="s">
        <v>841</v>
      </c>
      <c r="F193" s="229">
        <v>4798</v>
      </c>
      <c r="G193" s="229">
        <v>9251</v>
      </c>
    </row>
    <row r="194" spans="1:7">
      <c r="A194" s="228" t="s">
        <v>1709</v>
      </c>
      <c r="B194" s="229">
        <v>94.577084583083376</v>
      </c>
      <c r="C194" s="228" t="s">
        <v>1708</v>
      </c>
      <c r="D194" s="228" t="s">
        <v>648</v>
      </c>
      <c r="E194" s="228" t="s">
        <v>979</v>
      </c>
      <c r="F194" s="229">
        <v>8335</v>
      </c>
      <c r="G194" s="229">
        <v>15594</v>
      </c>
    </row>
    <row r="195" spans="1:7">
      <c r="A195" s="228" t="s">
        <v>1707</v>
      </c>
      <c r="B195" s="229">
        <v>94.139194139194146</v>
      </c>
      <c r="C195" s="228" t="s">
        <v>1706</v>
      </c>
      <c r="D195" s="228" t="s">
        <v>681</v>
      </c>
      <c r="E195" s="228" t="s">
        <v>680</v>
      </c>
      <c r="F195" s="229">
        <v>4095</v>
      </c>
      <c r="G195" s="229">
        <v>7950</v>
      </c>
    </row>
    <row r="196" spans="1:7">
      <c r="A196" s="228" t="s">
        <v>1705</v>
      </c>
      <c r="B196" s="229">
        <v>93.854375417501672</v>
      </c>
      <c r="C196" s="228" t="s">
        <v>1704</v>
      </c>
      <c r="D196" s="228" t="s">
        <v>710</v>
      </c>
      <c r="E196" s="228" t="s">
        <v>709</v>
      </c>
      <c r="F196" s="229">
        <v>1497</v>
      </c>
      <c r="G196" s="229">
        <v>2902</v>
      </c>
    </row>
    <row r="197" spans="1:7">
      <c r="A197" s="228" t="s">
        <v>1703</v>
      </c>
      <c r="B197" s="229">
        <v>92.445930414794688</v>
      </c>
      <c r="C197" s="228" t="s">
        <v>1702</v>
      </c>
      <c r="D197" s="228" t="s">
        <v>724</v>
      </c>
      <c r="E197" s="228" t="s">
        <v>723</v>
      </c>
      <c r="F197" s="229">
        <v>9571</v>
      </c>
      <c r="G197" s="229">
        <v>16119</v>
      </c>
    </row>
    <row r="198" spans="1:7">
      <c r="A198" s="228" t="s">
        <v>1701</v>
      </c>
      <c r="B198" s="229">
        <v>92.419763513513516</v>
      </c>
      <c r="C198" s="228" t="s">
        <v>1700</v>
      </c>
      <c r="D198" s="228" t="s">
        <v>724</v>
      </c>
      <c r="E198" s="228" t="s">
        <v>1699</v>
      </c>
      <c r="F198" s="229">
        <v>4736</v>
      </c>
      <c r="G198" s="229">
        <v>8933</v>
      </c>
    </row>
    <row r="199" spans="1:7">
      <c r="A199" s="228" t="s">
        <v>1698</v>
      </c>
      <c r="B199" s="229">
        <v>92.320155541153596</v>
      </c>
      <c r="C199" s="228" t="s">
        <v>1697</v>
      </c>
      <c r="D199" s="228" t="s">
        <v>600</v>
      </c>
      <c r="E199" s="228" t="s">
        <v>1140</v>
      </c>
      <c r="F199" s="229">
        <v>6172</v>
      </c>
      <c r="G199" s="229">
        <v>11490</v>
      </c>
    </row>
    <row r="200" spans="1:7">
      <c r="A200" s="228" t="s">
        <v>1696</v>
      </c>
      <c r="B200" s="229">
        <v>91.892857142857139</v>
      </c>
      <c r="C200" s="228" t="s">
        <v>1695</v>
      </c>
      <c r="D200" s="228" t="s">
        <v>648</v>
      </c>
      <c r="E200" s="228" t="s">
        <v>647</v>
      </c>
      <c r="F200" s="229">
        <v>8400</v>
      </c>
      <c r="G200" s="229">
        <v>16119</v>
      </c>
    </row>
    <row r="201" spans="1:7">
      <c r="A201" s="228" t="s">
        <v>1694</v>
      </c>
      <c r="B201" s="229">
        <v>91.58267424264055</v>
      </c>
      <c r="C201" s="228" t="s">
        <v>1693</v>
      </c>
      <c r="D201" s="228" t="s">
        <v>802</v>
      </c>
      <c r="E201" s="228" t="s">
        <v>1692</v>
      </c>
      <c r="F201" s="229">
        <v>35023</v>
      </c>
      <c r="G201" s="229">
        <v>64398</v>
      </c>
    </row>
    <row r="202" spans="1:7">
      <c r="A202" s="228" t="s">
        <v>1691</v>
      </c>
      <c r="B202" s="229">
        <v>91.15789473684211</v>
      </c>
      <c r="C202" s="228" t="s">
        <v>1690</v>
      </c>
      <c r="D202" s="228" t="s">
        <v>1239</v>
      </c>
      <c r="E202" s="228" t="s">
        <v>1239</v>
      </c>
      <c r="F202" s="229">
        <v>5225</v>
      </c>
      <c r="G202" s="229">
        <v>9428</v>
      </c>
    </row>
    <row r="203" spans="1:7">
      <c r="A203" s="228" t="s">
        <v>1689</v>
      </c>
      <c r="B203" s="229">
        <v>90.943020651903453</v>
      </c>
      <c r="C203" s="228" t="s">
        <v>1688</v>
      </c>
      <c r="D203" s="228" t="s">
        <v>592</v>
      </c>
      <c r="E203" s="228" t="s">
        <v>614</v>
      </c>
      <c r="F203" s="229">
        <v>4019</v>
      </c>
      <c r="G203" s="229">
        <v>7674</v>
      </c>
    </row>
    <row r="204" spans="1:7">
      <c r="A204" s="228" t="s">
        <v>1687</v>
      </c>
      <c r="B204" s="229">
        <v>90.759537976898841</v>
      </c>
      <c r="C204" s="228" t="s">
        <v>1686</v>
      </c>
      <c r="D204" s="228" t="s">
        <v>798</v>
      </c>
      <c r="E204" s="228" t="s">
        <v>809</v>
      </c>
      <c r="F204" s="229">
        <v>2857</v>
      </c>
      <c r="G204" s="229">
        <v>5438</v>
      </c>
    </row>
    <row r="205" spans="1:7">
      <c r="A205" s="228" t="s">
        <v>537</v>
      </c>
      <c r="B205" s="229">
        <v>90.740740740740748</v>
      </c>
      <c r="C205" s="228" t="s">
        <v>1685</v>
      </c>
      <c r="D205" s="228" t="s">
        <v>960</v>
      </c>
      <c r="E205" s="228" t="s">
        <v>959</v>
      </c>
      <c r="F205" s="229">
        <v>1242</v>
      </c>
      <c r="G205" s="229">
        <v>2358</v>
      </c>
    </row>
    <row r="206" spans="1:7">
      <c r="A206" s="228" t="s">
        <v>1684</v>
      </c>
      <c r="B206" s="229">
        <v>90.161001788908763</v>
      </c>
      <c r="C206" s="228" t="s">
        <v>1683</v>
      </c>
      <c r="D206" s="228" t="s">
        <v>677</v>
      </c>
      <c r="E206" s="228" t="s">
        <v>676</v>
      </c>
      <c r="F206" s="229">
        <v>1677</v>
      </c>
      <c r="G206" s="229">
        <v>3189</v>
      </c>
    </row>
    <row r="207" spans="1:7">
      <c r="A207" s="228" t="s">
        <v>1682</v>
      </c>
      <c r="B207" s="229">
        <v>90.081412682031882</v>
      </c>
      <c r="C207" s="228" t="s">
        <v>1681</v>
      </c>
      <c r="D207" s="228" t="s">
        <v>600</v>
      </c>
      <c r="E207" s="228" t="s">
        <v>1140</v>
      </c>
      <c r="F207" s="229">
        <v>8721</v>
      </c>
      <c r="G207" s="229">
        <v>15977</v>
      </c>
    </row>
    <row r="208" spans="1:7">
      <c r="A208" s="228" t="s">
        <v>1680</v>
      </c>
      <c r="B208" s="229">
        <v>88.947205927755476</v>
      </c>
      <c r="C208" s="228" t="s">
        <v>1679</v>
      </c>
      <c r="D208" s="228" t="s">
        <v>677</v>
      </c>
      <c r="E208" s="228" t="s">
        <v>676</v>
      </c>
      <c r="F208" s="229">
        <v>3239</v>
      </c>
      <c r="G208" s="229">
        <v>6120</v>
      </c>
    </row>
    <row r="209" spans="1:7">
      <c r="A209" s="228" t="s">
        <v>1678</v>
      </c>
      <c r="B209" s="229">
        <v>88.877118644067792</v>
      </c>
      <c r="C209" s="228" t="s">
        <v>1677</v>
      </c>
      <c r="D209" s="228" t="s">
        <v>677</v>
      </c>
      <c r="E209" s="228" t="s">
        <v>676</v>
      </c>
      <c r="F209" s="229">
        <v>7552</v>
      </c>
      <c r="G209" s="229">
        <v>14264</v>
      </c>
    </row>
    <row r="210" spans="1:7">
      <c r="A210" s="228" t="s">
        <v>1676</v>
      </c>
      <c r="B210" s="229">
        <v>88.856636026447347</v>
      </c>
      <c r="C210" s="228" t="s">
        <v>1675</v>
      </c>
      <c r="D210" s="228" t="s">
        <v>648</v>
      </c>
      <c r="E210" s="228" t="s">
        <v>979</v>
      </c>
      <c r="F210" s="229">
        <v>6201</v>
      </c>
      <c r="G210" s="229">
        <v>11311</v>
      </c>
    </row>
    <row r="211" spans="1:7">
      <c r="A211" s="228" t="s">
        <v>1674</v>
      </c>
      <c r="B211" s="229">
        <v>87.048683904029815</v>
      </c>
      <c r="C211" s="228" t="s">
        <v>1673</v>
      </c>
      <c r="D211" s="228" t="s">
        <v>618</v>
      </c>
      <c r="E211" s="228" t="s">
        <v>1006</v>
      </c>
      <c r="F211" s="229">
        <v>8586</v>
      </c>
      <c r="G211" s="229">
        <v>16060</v>
      </c>
    </row>
    <row r="212" spans="1:7">
      <c r="A212" s="228" t="s">
        <v>1672</v>
      </c>
      <c r="B212" s="229">
        <v>86.885245901639351</v>
      </c>
      <c r="C212" s="228" t="s">
        <v>1671</v>
      </c>
      <c r="D212" s="228" t="s">
        <v>681</v>
      </c>
      <c r="E212" s="228" t="s">
        <v>680</v>
      </c>
      <c r="F212" s="229">
        <v>2562</v>
      </c>
      <c r="G212" s="229">
        <v>4788</v>
      </c>
    </row>
    <row r="213" spans="1:7">
      <c r="A213" s="228" t="s">
        <v>1670</v>
      </c>
      <c r="B213" s="229">
        <v>86.170784103114926</v>
      </c>
      <c r="C213" s="228" t="s">
        <v>1669</v>
      </c>
      <c r="D213" s="228" t="s">
        <v>856</v>
      </c>
      <c r="E213" s="228" t="s">
        <v>1236</v>
      </c>
      <c r="F213" s="229">
        <v>3724</v>
      </c>
      <c r="G213" s="229">
        <v>6933</v>
      </c>
    </row>
    <row r="214" spans="1:7">
      <c r="A214" s="228" t="s">
        <v>1668</v>
      </c>
      <c r="B214" s="229">
        <v>86.017897091722588</v>
      </c>
      <c r="C214" s="228" t="s">
        <v>1667</v>
      </c>
      <c r="D214" s="228" t="s">
        <v>681</v>
      </c>
      <c r="E214" s="228" t="s">
        <v>728</v>
      </c>
      <c r="F214" s="229">
        <v>894</v>
      </c>
      <c r="G214" s="229">
        <v>1663</v>
      </c>
    </row>
    <row r="215" spans="1:7">
      <c r="A215" s="228" t="s">
        <v>1666</v>
      </c>
      <c r="B215" s="229">
        <v>85.91101694915254</v>
      </c>
      <c r="C215" s="228" t="s">
        <v>1665</v>
      </c>
      <c r="D215" s="228" t="s">
        <v>806</v>
      </c>
      <c r="E215" s="228" t="s">
        <v>814</v>
      </c>
      <c r="F215" s="229">
        <v>1888</v>
      </c>
      <c r="G215" s="229">
        <v>2700</v>
      </c>
    </row>
    <row r="216" spans="1:7">
      <c r="A216" s="228" t="s">
        <v>1664</v>
      </c>
      <c r="B216" s="229">
        <v>84.871006321544513</v>
      </c>
      <c r="C216" s="228" t="s">
        <v>1663</v>
      </c>
      <c r="D216" s="228" t="s">
        <v>825</v>
      </c>
      <c r="E216" s="228" t="s">
        <v>824</v>
      </c>
      <c r="F216" s="229">
        <v>11706</v>
      </c>
      <c r="G216" s="229">
        <v>21229</v>
      </c>
    </row>
    <row r="217" spans="1:7">
      <c r="A217" s="228" t="s">
        <v>1662</v>
      </c>
      <c r="B217" s="229">
        <v>84.641255605381161</v>
      </c>
      <c r="C217" s="228" t="s">
        <v>1661</v>
      </c>
      <c r="D217" s="228" t="s">
        <v>1660</v>
      </c>
      <c r="E217" s="228" t="s">
        <v>1659</v>
      </c>
      <c r="F217" s="229">
        <v>1784</v>
      </c>
      <c r="G217" s="229">
        <v>3294</v>
      </c>
    </row>
    <row r="218" spans="1:7">
      <c r="A218" s="228" t="s">
        <v>1658</v>
      </c>
      <c r="B218" s="229">
        <v>84.639084507042256</v>
      </c>
      <c r="C218" s="228" t="s">
        <v>1657</v>
      </c>
      <c r="D218" s="228" t="s">
        <v>825</v>
      </c>
      <c r="E218" s="228" t="s">
        <v>824</v>
      </c>
      <c r="F218" s="229">
        <v>2272</v>
      </c>
      <c r="G218" s="229">
        <v>3925</v>
      </c>
    </row>
    <row r="219" spans="1:7">
      <c r="A219" s="228" t="s">
        <v>1656</v>
      </c>
      <c r="B219" s="229">
        <v>84.512285927029041</v>
      </c>
      <c r="C219" s="228" t="s">
        <v>1655</v>
      </c>
      <c r="D219" s="228" t="s">
        <v>592</v>
      </c>
      <c r="E219" s="228" t="s">
        <v>614</v>
      </c>
      <c r="F219" s="229">
        <v>6715</v>
      </c>
      <c r="G219" s="229">
        <v>11670</v>
      </c>
    </row>
    <row r="220" spans="1:7">
      <c r="A220" s="228" t="s">
        <v>1654</v>
      </c>
      <c r="B220" s="229">
        <v>84.477015323117925</v>
      </c>
      <c r="C220" s="228" t="s">
        <v>1653</v>
      </c>
      <c r="D220" s="228" t="s">
        <v>681</v>
      </c>
      <c r="E220" s="228" t="s">
        <v>680</v>
      </c>
      <c r="F220" s="229">
        <v>4503</v>
      </c>
      <c r="G220" s="229">
        <v>8157</v>
      </c>
    </row>
    <row r="221" spans="1:7">
      <c r="A221" s="228" t="s">
        <v>531</v>
      </c>
      <c r="B221" s="229">
        <v>84.358208955223887</v>
      </c>
      <c r="C221" s="228" t="s">
        <v>1652</v>
      </c>
      <c r="D221" s="228" t="s">
        <v>960</v>
      </c>
      <c r="E221" s="228" t="s">
        <v>959</v>
      </c>
      <c r="F221" s="229">
        <v>1675</v>
      </c>
      <c r="G221" s="229">
        <v>3088</v>
      </c>
    </row>
    <row r="222" spans="1:7">
      <c r="A222" s="228" t="s">
        <v>1651</v>
      </c>
      <c r="B222" s="229">
        <v>84.129332206255285</v>
      </c>
      <c r="C222" s="228" t="s">
        <v>1650</v>
      </c>
      <c r="D222" s="228" t="s">
        <v>710</v>
      </c>
      <c r="E222" s="228" t="s">
        <v>984</v>
      </c>
      <c r="F222" s="229">
        <v>9464</v>
      </c>
      <c r="G222" s="229">
        <v>16646</v>
      </c>
    </row>
    <row r="223" spans="1:7">
      <c r="A223" s="228" t="s">
        <v>1649</v>
      </c>
      <c r="B223" s="229">
        <v>83.991995997998998</v>
      </c>
      <c r="C223" s="228" t="s">
        <v>1648</v>
      </c>
      <c r="D223" s="228" t="s">
        <v>681</v>
      </c>
      <c r="E223" s="228" t="s">
        <v>680</v>
      </c>
      <c r="F223" s="229">
        <v>1999</v>
      </c>
      <c r="G223" s="229">
        <v>3658</v>
      </c>
    </row>
    <row r="224" spans="1:7">
      <c r="A224" s="228" t="s">
        <v>1647</v>
      </c>
      <c r="B224" s="229">
        <v>83.911864999562823</v>
      </c>
      <c r="C224" s="228" t="s">
        <v>1646</v>
      </c>
      <c r="D224" s="228" t="s">
        <v>638</v>
      </c>
      <c r="E224" s="228" t="s">
        <v>1645</v>
      </c>
      <c r="F224" s="229">
        <v>11437</v>
      </c>
      <c r="G224" s="229">
        <v>20634</v>
      </c>
    </row>
    <row r="225" spans="1:7">
      <c r="A225" s="228" t="s">
        <v>1644</v>
      </c>
      <c r="B225" s="229">
        <v>83.555207517619422</v>
      </c>
      <c r="C225" s="228" t="s">
        <v>1643</v>
      </c>
      <c r="D225" s="228" t="s">
        <v>634</v>
      </c>
      <c r="E225" s="228" t="s">
        <v>633</v>
      </c>
      <c r="F225" s="229">
        <v>1277</v>
      </c>
      <c r="G225" s="229">
        <v>2264</v>
      </c>
    </row>
    <row r="226" spans="1:7">
      <c r="A226" s="228" t="s">
        <v>1642</v>
      </c>
      <c r="B226" s="229">
        <v>83.478109798471166</v>
      </c>
      <c r="C226" s="228" t="s">
        <v>1641</v>
      </c>
      <c r="D226" s="228" t="s">
        <v>606</v>
      </c>
      <c r="E226" s="228" t="s">
        <v>605</v>
      </c>
      <c r="F226" s="229">
        <v>17268</v>
      </c>
      <c r="G226" s="229">
        <v>30733</v>
      </c>
    </row>
    <row r="227" spans="1:7">
      <c r="A227" s="228" t="s">
        <v>1640</v>
      </c>
      <c r="B227" s="229">
        <v>83.443708609271525</v>
      </c>
      <c r="C227" s="228" t="s">
        <v>1639</v>
      </c>
      <c r="D227" s="228" t="s">
        <v>856</v>
      </c>
      <c r="E227" s="228" t="s">
        <v>868</v>
      </c>
      <c r="F227" s="229">
        <v>2869</v>
      </c>
      <c r="G227" s="229">
        <v>5263</v>
      </c>
    </row>
    <row r="228" spans="1:7">
      <c r="A228" s="228" t="s">
        <v>1638</v>
      </c>
      <c r="B228" s="229">
        <v>83.215607130844262</v>
      </c>
      <c r="C228" s="228" t="s">
        <v>1637</v>
      </c>
      <c r="D228" s="228" t="s">
        <v>592</v>
      </c>
      <c r="E228" s="228" t="s">
        <v>591</v>
      </c>
      <c r="F228" s="229">
        <v>5946</v>
      </c>
      <c r="G228" s="229">
        <v>10294</v>
      </c>
    </row>
    <row r="229" spans="1:7">
      <c r="A229" s="228" t="s">
        <v>1636</v>
      </c>
      <c r="B229" s="229">
        <v>82.549068948163054</v>
      </c>
      <c r="C229" s="228" t="s">
        <v>1635</v>
      </c>
      <c r="D229" s="228" t="s">
        <v>592</v>
      </c>
      <c r="E229" s="228" t="s">
        <v>614</v>
      </c>
      <c r="F229" s="229">
        <v>7948</v>
      </c>
      <c r="G229" s="229">
        <v>13809</v>
      </c>
    </row>
    <row r="230" spans="1:7">
      <c r="A230" s="228" t="s">
        <v>1634</v>
      </c>
      <c r="B230" s="229">
        <v>82.392432102532808</v>
      </c>
      <c r="C230" s="228" t="s">
        <v>1633</v>
      </c>
      <c r="D230" s="228" t="s">
        <v>806</v>
      </c>
      <c r="E230" s="228" t="s">
        <v>814</v>
      </c>
      <c r="F230" s="229">
        <v>3277</v>
      </c>
      <c r="G230" s="229">
        <v>5727</v>
      </c>
    </row>
    <row r="231" spans="1:7">
      <c r="A231" s="228" t="s">
        <v>1632</v>
      </c>
      <c r="B231" s="229">
        <v>82.190192180251827</v>
      </c>
      <c r="C231" s="228" t="s">
        <v>1631</v>
      </c>
      <c r="D231" s="228" t="s">
        <v>706</v>
      </c>
      <c r="E231" s="228" t="s">
        <v>896</v>
      </c>
      <c r="F231" s="229">
        <v>12072</v>
      </c>
      <c r="G231" s="229">
        <v>21844</v>
      </c>
    </row>
    <row r="232" spans="1:7">
      <c r="A232" s="228" t="s">
        <v>541</v>
      </c>
      <c r="B232" s="229">
        <v>81.640412819120044</v>
      </c>
      <c r="C232" s="228" t="s">
        <v>1630</v>
      </c>
      <c r="D232" s="228" t="s">
        <v>960</v>
      </c>
      <c r="E232" s="228" t="s">
        <v>959</v>
      </c>
      <c r="F232" s="229">
        <v>1841</v>
      </c>
      <c r="G232" s="229">
        <v>3329</v>
      </c>
    </row>
    <row r="233" spans="1:7">
      <c r="A233" s="228" t="s">
        <v>1629</v>
      </c>
      <c r="B233" s="229">
        <v>81.319862424763542</v>
      </c>
      <c r="C233" s="228" t="s">
        <v>1628</v>
      </c>
      <c r="D233" s="228" t="s">
        <v>856</v>
      </c>
      <c r="E233" s="228" t="s">
        <v>868</v>
      </c>
      <c r="F233" s="229">
        <v>4652</v>
      </c>
      <c r="G233" s="229">
        <v>8135</v>
      </c>
    </row>
    <row r="234" spans="1:7">
      <c r="A234" s="228" t="s">
        <v>708</v>
      </c>
      <c r="B234" s="229">
        <v>81.022344658708292</v>
      </c>
      <c r="C234" s="228" t="s">
        <v>707</v>
      </c>
      <c r="D234" s="228" t="s">
        <v>706</v>
      </c>
      <c r="E234" s="228" t="s">
        <v>705</v>
      </c>
      <c r="F234" s="229">
        <v>3267</v>
      </c>
      <c r="G234" s="229">
        <v>5914</v>
      </c>
    </row>
    <row r="235" spans="1:7">
      <c r="A235" s="228" t="s">
        <v>1627</v>
      </c>
      <c r="B235" s="229">
        <v>80.546075085324233</v>
      </c>
      <c r="C235" s="228" t="s">
        <v>1626</v>
      </c>
      <c r="D235" s="228" t="s">
        <v>706</v>
      </c>
      <c r="E235" s="228" t="s">
        <v>1617</v>
      </c>
      <c r="F235" s="229">
        <v>1465</v>
      </c>
      <c r="G235" s="229">
        <v>2645</v>
      </c>
    </row>
    <row r="236" spans="1:7">
      <c r="A236" s="228" t="s">
        <v>1625</v>
      </c>
      <c r="B236" s="229">
        <v>80.220770443793654</v>
      </c>
      <c r="C236" s="228" t="s">
        <v>1624</v>
      </c>
      <c r="D236" s="228" t="s">
        <v>825</v>
      </c>
      <c r="E236" s="228" t="s">
        <v>824</v>
      </c>
      <c r="F236" s="229">
        <v>4439</v>
      </c>
      <c r="G236" s="229">
        <v>7969</v>
      </c>
    </row>
    <row r="237" spans="1:7">
      <c r="A237" s="228" t="s">
        <v>1623</v>
      </c>
      <c r="B237" s="229">
        <v>79.214597381991268</v>
      </c>
      <c r="C237" s="228" t="s">
        <v>1622</v>
      </c>
      <c r="D237" s="228" t="s">
        <v>644</v>
      </c>
      <c r="E237" s="228" t="s">
        <v>1532</v>
      </c>
      <c r="F237" s="229">
        <v>5042</v>
      </c>
      <c r="G237" s="229">
        <v>8736</v>
      </c>
    </row>
    <row r="238" spans="1:7">
      <c r="A238" s="228" t="s">
        <v>1621</v>
      </c>
      <c r="B238" s="229">
        <v>79.200610997963338</v>
      </c>
      <c r="C238" s="228" t="s">
        <v>1620</v>
      </c>
      <c r="D238" s="228" t="s">
        <v>592</v>
      </c>
      <c r="E238" s="228" t="s">
        <v>614</v>
      </c>
      <c r="F238" s="229">
        <v>3928</v>
      </c>
      <c r="G238" s="229">
        <v>6519</v>
      </c>
    </row>
    <row r="239" spans="1:7">
      <c r="A239" s="228" t="s">
        <v>1619</v>
      </c>
      <c r="B239" s="229">
        <v>78.768432550518838</v>
      </c>
      <c r="C239" s="228" t="s">
        <v>1618</v>
      </c>
      <c r="D239" s="228" t="s">
        <v>706</v>
      </c>
      <c r="E239" s="228" t="s">
        <v>1617</v>
      </c>
      <c r="F239" s="229">
        <v>7324</v>
      </c>
      <c r="G239" s="229">
        <v>12843</v>
      </c>
    </row>
    <row r="240" spans="1:7">
      <c r="A240" s="228" t="s">
        <v>1616</v>
      </c>
      <c r="B240" s="229">
        <v>78.644661165291325</v>
      </c>
      <c r="C240" s="228" t="s">
        <v>1615</v>
      </c>
      <c r="D240" s="228" t="s">
        <v>706</v>
      </c>
      <c r="E240" s="228" t="s">
        <v>1351</v>
      </c>
      <c r="F240" s="229">
        <v>3999</v>
      </c>
      <c r="G240" s="229">
        <v>7004</v>
      </c>
    </row>
    <row r="241" spans="1:7">
      <c r="A241" s="228" t="s">
        <v>1614</v>
      </c>
      <c r="B241" s="229">
        <v>78.328611898017002</v>
      </c>
      <c r="C241" s="228" t="s">
        <v>1613</v>
      </c>
      <c r="D241" s="228" t="s">
        <v>677</v>
      </c>
      <c r="E241" s="228" t="s">
        <v>676</v>
      </c>
      <c r="F241" s="229">
        <v>1412</v>
      </c>
      <c r="G241" s="229">
        <v>2518</v>
      </c>
    </row>
    <row r="242" spans="1:7">
      <c r="A242" s="228" t="s">
        <v>1612</v>
      </c>
      <c r="B242" s="229">
        <v>77.936731815434214</v>
      </c>
      <c r="C242" s="228" t="s">
        <v>1611</v>
      </c>
      <c r="D242" s="228" t="s">
        <v>606</v>
      </c>
      <c r="E242" s="228" t="s">
        <v>1373</v>
      </c>
      <c r="F242" s="229">
        <v>4963</v>
      </c>
      <c r="G242" s="229">
        <v>8831</v>
      </c>
    </row>
    <row r="243" spans="1:7">
      <c r="A243" s="228" t="s">
        <v>1610</v>
      </c>
      <c r="B243" s="229">
        <v>77.564236473783168</v>
      </c>
      <c r="C243" s="228" t="s">
        <v>1609</v>
      </c>
      <c r="D243" s="228" t="s">
        <v>936</v>
      </c>
      <c r="E243" s="228" t="s">
        <v>1608</v>
      </c>
      <c r="F243" s="229">
        <v>9574</v>
      </c>
      <c r="G243" s="229">
        <v>16500</v>
      </c>
    </row>
    <row r="244" spans="1:7">
      <c r="A244" s="228" t="s">
        <v>1607</v>
      </c>
      <c r="B244" s="229">
        <v>76.898893360160969</v>
      </c>
      <c r="C244" s="228" t="s">
        <v>1606</v>
      </c>
      <c r="D244" s="228" t="s">
        <v>619</v>
      </c>
      <c r="E244" s="228" t="s">
        <v>619</v>
      </c>
      <c r="F244" s="229">
        <v>7952</v>
      </c>
      <c r="G244" s="229">
        <v>14067</v>
      </c>
    </row>
    <row r="245" spans="1:7">
      <c r="A245" s="228" t="s">
        <v>1605</v>
      </c>
      <c r="B245" s="229">
        <v>76.762539459838649</v>
      </c>
      <c r="C245" s="228" t="s">
        <v>1604</v>
      </c>
      <c r="D245" s="228" t="s">
        <v>592</v>
      </c>
      <c r="E245" s="228" t="s">
        <v>614</v>
      </c>
      <c r="F245" s="229">
        <v>5702</v>
      </c>
      <c r="G245" s="229">
        <v>9409</v>
      </c>
    </row>
    <row r="246" spans="1:7">
      <c r="A246" s="228" t="s">
        <v>1603</v>
      </c>
      <c r="B246" s="229">
        <v>76.581260056937737</v>
      </c>
      <c r="C246" s="228" t="s">
        <v>1602</v>
      </c>
      <c r="D246" s="228" t="s">
        <v>1003</v>
      </c>
      <c r="E246" s="228" t="s">
        <v>1091</v>
      </c>
      <c r="F246" s="229">
        <v>8079</v>
      </c>
      <c r="G246" s="229">
        <v>14266</v>
      </c>
    </row>
    <row r="247" spans="1:7">
      <c r="A247" s="228" t="s">
        <v>701</v>
      </c>
      <c r="B247" s="229">
        <v>76.53395784543325</v>
      </c>
      <c r="C247" s="228" t="s">
        <v>700</v>
      </c>
      <c r="D247" s="228" t="s">
        <v>606</v>
      </c>
      <c r="E247" s="228" t="s">
        <v>605</v>
      </c>
      <c r="F247" s="229">
        <v>2135</v>
      </c>
      <c r="G247" s="229">
        <v>3759</v>
      </c>
    </row>
    <row r="248" spans="1:7">
      <c r="A248" s="228" t="s">
        <v>749</v>
      </c>
      <c r="B248" s="229">
        <v>76.392301392301391</v>
      </c>
      <c r="C248" s="228" t="s">
        <v>748</v>
      </c>
      <c r="D248" s="228" t="s">
        <v>747</v>
      </c>
      <c r="E248" s="228" t="s">
        <v>746</v>
      </c>
      <c r="F248" s="229">
        <v>4884</v>
      </c>
      <c r="G248" s="229">
        <v>8615</v>
      </c>
    </row>
    <row r="249" spans="1:7">
      <c r="A249" s="228" t="s">
        <v>1601</v>
      </c>
      <c r="B249" s="229">
        <v>76.228775692582659</v>
      </c>
      <c r="C249" s="228" t="s">
        <v>1600</v>
      </c>
      <c r="D249" s="228" t="s">
        <v>656</v>
      </c>
      <c r="E249" s="228" t="s">
        <v>958</v>
      </c>
      <c r="F249" s="229">
        <v>8952</v>
      </c>
      <c r="G249" s="229">
        <v>15776</v>
      </c>
    </row>
    <row r="250" spans="1:7">
      <c r="A250" s="228" t="s">
        <v>1599</v>
      </c>
      <c r="B250" s="229">
        <v>76.122082585278278</v>
      </c>
      <c r="C250" s="228" t="s">
        <v>1599</v>
      </c>
      <c r="D250" s="228" t="s">
        <v>606</v>
      </c>
      <c r="E250" s="228" t="s">
        <v>859</v>
      </c>
      <c r="F250" s="229">
        <v>2785</v>
      </c>
      <c r="G250" s="229">
        <v>4705</v>
      </c>
    </row>
    <row r="251" spans="1:7">
      <c r="A251" s="228" t="s">
        <v>1598</v>
      </c>
      <c r="B251" s="229">
        <v>76.088971269694156</v>
      </c>
      <c r="C251" s="228" t="s">
        <v>1597</v>
      </c>
      <c r="D251" s="228" t="s">
        <v>1021</v>
      </c>
      <c r="E251" s="228" t="s">
        <v>1020</v>
      </c>
      <c r="F251" s="229">
        <v>5395</v>
      </c>
      <c r="G251" s="229">
        <v>8900</v>
      </c>
    </row>
    <row r="252" spans="1:7">
      <c r="A252" s="228" t="s">
        <v>1596</v>
      </c>
      <c r="B252" s="229">
        <v>76.071723000824406</v>
      </c>
      <c r="C252" s="228" t="s">
        <v>1595</v>
      </c>
      <c r="D252" s="228" t="s">
        <v>825</v>
      </c>
      <c r="E252" s="228" t="s">
        <v>824</v>
      </c>
      <c r="F252" s="229">
        <v>4852</v>
      </c>
      <c r="G252" s="229">
        <v>7908</v>
      </c>
    </row>
    <row r="253" spans="1:7">
      <c r="A253" s="228" t="s">
        <v>1594</v>
      </c>
      <c r="B253" s="229">
        <v>76.017481562414645</v>
      </c>
      <c r="C253" s="228" t="s">
        <v>1593</v>
      </c>
      <c r="D253" s="228" t="s">
        <v>856</v>
      </c>
      <c r="E253" s="228" t="s">
        <v>1236</v>
      </c>
      <c r="F253" s="229">
        <v>3661</v>
      </c>
      <c r="G253" s="229">
        <v>6444</v>
      </c>
    </row>
    <row r="254" spans="1:7">
      <c r="A254" s="228" t="s">
        <v>1592</v>
      </c>
      <c r="B254" s="229">
        <v>75.817484777869652</v>
      </c>
      <c r="C254" s="228" t="s">
        <v>1591</v>
      </c>
      <c r="D254" s="228" t="s">
        <v>618</v>
      </c>
      <c r="E254" s="228" t="s">
        <v>1006</v>
      </c>
      <c r="F254" s="229">
        <v>13303</v>
      </c>
      <c r="G254" s="229">
        <v>23389</v>
      </c>
    </row>
    <row r="255" spans="1:7">
      <c r="A255" s="228" t="s">
        <v>1590</v>
      </c>
      <c r="B255" s="229">
        <v>75.586683645624888</v>
      </c>
      <c r="C255" s="228" t="s">
        <v>1589</v>
      </c>
      <c r="D255" s="228" t="s">
        <v>681</v>
      </c>
      <c r="E255" s="228" t="s">
        <v>728</v>
      </c>
      <c r="F255" s="229">
        <v>4497</v>
      </c>
      <c r="G255" s="229">
        <v>5509</v>
      </c>
    </row>
    <row r="256" spans="1:7">
      <c r="A256" s="228" t="s">
        <v>1588</v>
      </c>
      <c r="B256" s="229">
        <v>75.192532088681446</v>
      </c>
      <c r="C256" s="228" t="s">
        <v>1587</v>
      </c>
      <c r="D256" s="228" t="s">
        <v>825</v>
      </c>
      <c r="E256" s="228" t="s">
        <v>824</v>
      </c>
      <c r="F256" s="229">
        <v>4285</v>
      </c>
      <c r="G256" s="229">
        <v>7007</v>
      </c>
    </row>
    <row r="257" spans="1:7">
      <c r="A257" s="228" t="s">
        <v>1586</v>
      </c>
      <c r="B257" s="229">
        <v>74.668121476632109</v>
      </c>
      <c r="C257" s="228" t="s">
        <v>1585</v>
      </c>
      <c r="D257" s="228" t="s">
        <v>592</v>
      </c>
      <c r="E257" s="228" t="s">
        <v>614</v>
      </c>
      <c r="F257" s="229">
        <v>5499</v>
      </c>
      <c r="G257" s="229">
        <v>9545</v>
      </c>
    </row>
    <row r="258" spans="1:7">
      <c r="A258" s="228" t="s">
        <v>1584</v>
      </c>
      <c r="B258" s="229">
        <v>74.609186140209502</v>
      </c>
      <c r="C258" s="228" t="s">
        <v>1583</v>
      </c>
      <c r="D258" s="228" t="s">
        <v>798</v>
      </c>
      <c r="E258" s="228" t="s">
        <v>841</v>
      </c>
      <c r="F258" s="229">
        <v>12410</v>
      </c>
      <c r="G258" s="229">
        <v>19519</v>
      </c>
    </row>
    <row r="259" spans="1:7">
      <c r="A259" s="228" t="s">
        <v>1582</v>
      </c>
      <c r="B259" s="229">
        <v>74.559795352803235</v>
      </c>
      <c r="C259" s="228" t="s">
        <v>1581</v>
      </c>
      <c r="D259" s="228" t="s">
        <v>724</v>
      </c>
      <c r="E259" s="228" t="s">
        <v>723</v>
      </c>
      <c r="F259" s="229">
        <v>23455</v>
      </c>
      <c r="G259" s="229">
        <v>39143</v>
      </c>
    </row>
    <row r="260" spans="1:7">
      <c r="A260" s="228" t="s">
        <v>540</v>
      </c>
      <c r="B260" s="229">
        <v>74.244690397846242</v>
      </c>
      <c r="C260" s="228" t="s">
        <v>1580</v>
      </c>
      <c r="D260" s="228" t="s">
        <v>960</v>
      </c>
      <c r="E260" s="228" t="s">
        <v>959</v>
      </c>
      <c r="F260" s="229">
        <v>3343</v>
      </c>
      <c r="G260" s="229">
        <v>5825</v>
      </c>
    </row>
    <row r="261" spans="1:7">
      <c r="A261" s="228" t="s">
        <v>1579</v>
      </c>
      <c r="B261" s="229">
        <v>73.730522456461955</v>
      </c>
      <c r="C261" s="228" t="s">
        <v>1578</v>
      </c>
      <c r="D261" s="228" t="s">
        <v>592</v>
      </c>
      <c r="E261" s="228" t="s">
        <v>614</v>
      </c>
      <c r="F261" s="229">
        <v>5455</v>
      </c>
      <c r="G261" s="229">
        <v>8777</v>
      </c>
    </row>
    <row r="262" spans="1:7">
      <c r="A262" s="228" t="s">
        <v>1577</v>
      </c>
      <c r="B262" s="229">
        <v>73.727144866385373</v>
      </c>
      <c r="C262" s="228" t="s">
        <v>1576</v>
      </c>
      <c r="D262" s="228" t="s">
        <v>648</v>
      </c>
      <c r="E262" s="228" t="s">
        <v>979</v>
      </c>
      <c r="F262" s="229">
        <v>3555</v>
      </c>
      <c r="G262" s="229">
        <v>5896</v>
      </c>
    </row>
    <row r="263" spans="1:7">
      <c r="A263" s="228" t="s">
        <v>1575</v>
      </c>
      <c r="B263" s="229">
        <v>73.313638601674057</v>
      </c>
      <c r="C263" s="228" t="s">
        <v>1574</v>
      </c>
      <c r="D263" s="228" t="s">
        <v>825</v>
      </c>
      <c r="E263" s="228" t="s">
        <v>824</v>
      </c>
      <c r="F263" s="229">
        <v>2031</v>
      </c>
      <c r="G263" s="229">
        <v>3520</v>
      </c>
    </row>
    <row r="264" spans="1:7">
      <c r="A264" s="228" t="s">
        <v>1573</v>
      </c>
      <c r="B264" s="229">
        <v>73.039049235993204</v>
      </c>
      <c r="C264" s="228" t="s">
        <v>1572</v>
      </c>
      <c r="D264" s="228" t="s">
        <v>627</v>
      </c>
      <c r="E264" s="228" t="s">
        <v>626</v>
      </c>
      <c r="F264" s="229">
        <v>14725</v>
      </c>
      <c r="G264" s="229">
        <v>25475</v>
      </c>
    </row>
    <row r="265" spans="1:7">
      <c r="A265" s="228" t="s">
        <v>1571</v>
      </c>
      <c r="B265" s="229">
        <v>72.827804107424967</v>
      </c>
      <c r="C265" s="228" t="s">
        <v>1570</v>
      </c>
      <c r="D265" s="228" t="s">
        <v>677</v>
      </c>
      <c r="E265" s="228" t="s">
        <v>676</v>
      </c>
      <c r="F265" s="229">
        <v>1266</v>
      </c>
      <c r="G265" s="229">
        <v>2188</v>
      </c>
    </row>
    <row r="266" spans="1:7">
      <c r="A266" s="228" t="s">
        <v>1569</v>
      </c>
      <c r="B266" s="229">
        <v>72.544303797468359</v>
      </c>
      <c r="C266" s="228" t="s">
        <v>1568</v>
      </c>
      <c r="D266" s="228" t="s">
        <v>936</v>
      </c>
      <c r="E266" s="228" t="s">
        <v>1385</v>
      </c>
      <c r="F266" s="229">
        <v>7900</v>
      </c>
      <c r="G266" s="229">
        <v>13631</v>
      </c>
    </row>
    <row r="267" spans="1:7">
      <c r="A267" s="228" t="s">
        <v>1567</v>
      </c>
      <c r="B267" s="229">
        <v>72.486093281985447</v>
      </c>
      <c r="C267" s="228" t="s">
        <v>1566</v>
      </c>
      <c r="D267" s="228" t="s">
        <v>681</v>
      </c>
      <c r="E267" s="228" t="s">
        <v>680</v>
      </c>
      <c r="F267" s="229">
        <v>2337</v>
      </c>
      <c r="G267" s="229">
        <v>4026</v>
      </c>
    </row>
    <row r="268" spans="1:7">
      <c r="A268" s="228" t="s">
        <v>625</v>
      </c>
      <c r="B268" s="229">
        <v>72.40839336047604</v>
      </c>
      <c r="C268" s="228" t="s">
        <v>624</v>
      </c>
      <c r="D268" s="228" t="s">
        <v>600</v>
      </c>
      <c r="E268" s="228" t="s">
        <v>599</v>
      </c>
      <c r="F268" s="229">
        <v>3193</v>
      </c>
      <c r="G268" s="229">
        <v>5495</v>
      </c>
    </row>
    <row r="269" spans="1:7">
      <c r="A269" s="228" t="s">
        <v>1565</v>
      </c>
      <c r="B269" s="229">
        <v>72.275287778594176</v>
      </c>
      <c r="C269" s="228" t="s">
        <v>1564</v>
      </c>
      <c r="D269" s="228" t="s">
        <v>618</v>
      </c>
      <c r="E269" s="228" t="s">
        <v>617</v>
      </c>
      <c r="F269" s="229">
        <v>4083</v>
      </c>
      <c r="G269" s="229">
        <v>6984</v>
      </c>
    </row>
    <row r="270" spans="1:7">
      <c r="A270" s="228" t="s">
        <v>1563</v>
      </c>
      <c r="B270" s="229">
        <v>72.062568206620583</v>
      </c>
      <c r="C270" s="228" t="s">
        <v>1562</v>
      </c>
      <c r="D270" s="228" t="s">
        <v>856</v>
      </c>
      <c r="E270" s="228" t="s">
        <v>855</v>
      </c>
      <c r="F270" s="229">
        <v>10996</v>
      </c>
      <c r="G270" s="229">
        <v>18348</v>
      </c>
    </row>
    <row r="271" spans="1:7">
      <c r="A271" s="228" t="s">
        <v>1561</v>
      </c>
      <c r="B271" s="229">
        <v>71.9871607820251</v>
      </c>
      <c r="C271" s="228" t="s">
        <v>1560</v>
      </c>
      <c r="D271" s="228" t="s">
        <v>619</v>
      </c>
      <c r="E271" s="228" t="s">
        <v>619</v>
      </c>
      <c r="F271" s="229">
        <v>20562</v>
      </c>
      <c r="G271" s="229">
        <v>32914</v>
      </c>
    </row>
    <row r="272" spans="1:7">
      <c r="A272" s="228" t="s">
        <v>1559</v>
      </c>
      <c r="B272" s="229">
        <v>71.724766461608567</v>
      </c>
      <c r="C272" s="228" t="s">
        <v>1558</v>
      </c>
      <c r="D272" s="228" t="s">
        <v>681</v>
      </c>
      <c r="E272" s="228" t="s">
        <v>728</v>
      </c>
      <c r="F272" s="229">
        <v>4389</v>
      </c>
      <c r="G272" s="229">
        <v>7287</v>
      </c>
    </row>
    <row r="273" spans="1:7">
      <c r="A273" s="228" t="s">
        <v>1557</v>
      </c>
      <c r="B273" s="229">
        <v>71.305418719211829</v>
      </c>
      <c r="C273" s="228" t="s">
        <v>1556</v>
      </c>
      <c r="D273" s="228" t="s">
        <v>1239</v>
      </c>
      <c r="E273" s="228" t="s">
        <v>1239</v>
      </c>
      <c r="F273" s="229">
        <v>4060</v>
      </c>
      <c r="G273" s="229">
        <v>6955</v>
      </c>
    </row>
    <row r="274" spans="1:7">
      <c r="A274" s="228" t="s">
        <v>1555</v>
      </c>
      <c r="B274" s="229">
        <v>70.7641196013289</v>
      </c>
      <c r="C274" s="228" t="s">
        <v>1554</v>
      </c>
      <c r="D274" s="228" t="s">
        <v>600</v>
      </c>
      <c r="E274" s="228" t="s">
        <v>1140</v>
      </c>
      <c r="F274" s="229">
        <v>1505</v>
      </c>
      <c r="G274" s="229">
        <v>2570</v>
      </c>
    </row>
    <row r="275" spans="1:7">
      <c r="A275" s="228" t="s">
        <v>1553</v>
      </c>
      <c r="B275" s="229">
        <v>70.267379679144383</v>
      </c>
      <c r="C275" s="228" t="s">
        <v>1552</v>
      </c>
      <c r="D275" s="228" t="s">
        <v>806</v>
      </c>
      <c r="E275" s="228" t="s">
        <v>805</v>
      </c>
      <c r="F275" s="229">
        <v>935</v>
      </c>
      <c r="G275" s="229">
        <v>1512</v>
      </c>
    </row>
    <row r="276" spans="1:7">
      <c r="A276" s="228" t="s">
        <v>1551</v>
      </c>
      <c r="B276" s="229">
        <v>70.243619489559165</v>
      </c>
      <c r="C276" s="228" t="s">
        <v>1550</v>
      </c>
      <c r="D276" s="228" t="s">
        <v>606</v>
      </c>
      <c r="E276" s="228" t="s">
        <v>605</v>
      </c>
      <c r="F276" s="229">
        <v>3448</v>
      </c>
      <c r="G276" s="229">
        <v>5870</v>
      </c>
    </row>
    <row r="277" spans="1:7">
      <c r="A277" s="228" t="s">
        <v>535</v>
      </c>
      <c r="B277" s="229">
        <v>69.844124700239803</v>
      </c>
      <c r="C277" s="228" t="s">
        <v>1549</v>
      </c>
      <c r="D277" s="228" t="s">
        <v>960</v>
      </c>
      <c r="E277" s="228" t="s">
        <v>959</v>
      </c>
      <c r="F277" s="229">
        <v>1668</v>
      </c>
      <c r="G277" s="229">
        <v>2833</v>
      </c>
    </row>
    <row r="278" spans="1:7">
      <c r="A278" s="228" t="s">
        <v>1548</v>
      </c>
      <c r="B278" s="229">
        <v>69.720767888307151</v>
      </c>
      <c r="C278" s="228" t="s">
        <v>1547</v>
      </c>
      <c r="D278" s="228" t="s">
        <v>1021</v>
      </c>
      <c r="E278" s="228" t="s">
        <v>1181</v>
      </c>
      <c r="F278" s="229">
        <v>4584</v>
      </c>
      <c r="G278" s="229">
        <v>7780</v>
      </c>
    </row>
    <row r="279" spans="1:7">
      <c r="A279" s="228" t="s">
        <v>1546</v>
      </c>
      <c r="B279" s="229">
        <v>69.635941130906275</v>
      </c>
      <c r="C279" s="228" t="s">
        <v>1545</v>
      </c>
      <c r="D279" s="228" t="s">
        <v>856</v>
      </c>
      <c r="E279" s="228" t="s">
        <v>1236</v>
      </c>
      <c r="F279" s="229">
        <v>1291</v>
      </c>
      <c r="G279" s="229">
        <v>2190</v>
      </c>
    </row>
    <row r="280" spans="1:7">
      <c r="A280" s="228" t="s">
        <v>1544</v>
      </c>
      <c r="B280" s="229">
        <v>69.386227544910184</v>
      </c>
      <c r="C280" s="228" t="s">
        <v>1543</v>
      </c>
      <c r="D280" s="228" t="s">
        <v>634</v>
      </c>
      <c r="E280" s="228" t="s">
        <v>633</v>
      </c>
      <c r="F280" s="229">
        <v>1336</v>
      </c>
      <c r="G280" s="229">
        <v>2263</v>
      </c>
    </row>
    <row r="281" spans="1:7">
      <c r="A281" s="228" t="s">
        <v>745</v>
      </c>
      <c r="B281" s="229">
        <v>69.08179539758487</v>
      </c>
      <c r="C281" s="228" t="s">
        <v>744</v>
      </c>
      <c r="D281" s="228" t="s">
        <v>681</v>
      </c>
      <c r="E281" s="228" t="s">
        <v>728</v>
      </c>
      <c r="F281" s="229">
        <v>4389</v>
      </c>
      <c r="G281" s="229">
        <v>7421</v>
      </c>
    </row>
    <row r="282" spans="1:7">
      <c r="A282" s="228" t="s">
        <v>1542</v>
      </c>
      <c r="B282" s="229">
        <v>68.866171003717469</v>
      </c>
      <c r="C282" s="228" t="s">
        <v>1541</v>
      </c>
      <c r="D282" s="228" t="s">
        <v>806</v>
      </c>
      <c r="E282" s="228" t="s">
        <v>805</v>
      </c>
      <c r="F282" s="229">
        <v>1076</v>
      </c>
      <c r="G282" s="229">
        <v>1817</v>
      </c>
    </row>
    <row r="283" spans="1:7">
      <c r="A283" s="228" t="s">
        <v>1540</v>
      </c>
      <c r="B283" s="229">
        <v>67.666839110191418</v>
      </c>
      <c r="C283" s="228" t="s">
        <v>1539</v>
      </c>
      <c r="D283" s="228" t="s">
        <v>677</v>
      </c>
      <c r="E283" s="228" t="s">
        <v>676</v>
      </c>
      <c r="F283" s="229">
        <v>1933</v>
      </c>
      <c r="G283" s="229">
        <v>2991</v>
      </c>
    </row>
    <row r="284" spans="1:7">
      <c r="A284" s="228" t="s">
        <v>1538</v>
      </c>
      <c r="B284" s="229">
        <v>67.082437275985669</v>
      </c>
      <c r="C284" s="228" t="s">
        <v>1537</v>
      </c>
      <c r="D284" s="228" t="s">
        <v>606</v>
      </c>
      <c r="E284" s="228" t="s">
        <v>1373</v>
      </c>
      <c r="F284" s="229">
        <v>6975</v>
      </c>
      <c r="G284" s="229">
        <v>11654</v>
      </c>
    </row>
    <row r="285" spans="1:7">
      <c r="A285" s="228" t="s">
        <v>1536</v>
      </c>
      <c r="B285" s="229">
        <v>66.769216426607002</v>
      </c>
      <c r="C285" s="228" t="s">
        <v>1535</v>
      </c>
      <c r="D285" s="228" t="s">
        <v>724</v>
      </c>
      <c r="E285" s="228" t="s">
        <v>723</v>
      </c>
      <c r="F285" s="229">
        <v>21453</v>
      </c>
      <c r="G285" s="229">
        <v>33377</v>
      </c>
    </row>
    <row r="286" spans="1:7">
      <c r="A286" s="228" t="s">
        <v>666</v>
      </c>
      <c r="B286" s="229">
        <v>66.041896361631757</v>
      </c>
      <c r="C286" s="228" t="s">
        <v>665</v>
      </c>
      <c r="D286" s="228" t="s">
        <v>664</v>
      </c>
      <c r="E286" s="228" t="s">
        <v>663</v>
      </c>
      <c r="F286" s="229">
        <v>6349</v>
      </c>
      <c r="G286" s="229">
        <v>10462</v>
      </c>
    </row>
    <row r="287" spans="1:7">
      <c r="A287" s="228" t="s">
        <v>1534</v>
      </c>
      <c r="B287" s="229">
        <v>66.037420648179079</v>
      </c>
      <c r="C287" s="228" t="s">
        <v>1533</v>
      </c>
      <c r="D287" s="228" t="s">
        <v>644</v>
      </c>
      <c r="E287" s="228" t="s">
        <v>1532</v>
      </c>
      <c r="F287" s="229">
        <v>11972</v>
      </c>
      <c r="G287" s="229">
        <v>18878</v>
      </c>
    </row>
    <row r="288" spans="1:7">
      <c r="A288" s="228" t="s">
        <v>1531</v>
      </c>
      <c r="B288" s="229">
        <v>65.609456062469917</v>
      </c>
      <c r="C288" s="228" t="s">
        <v>1530</v>
      </c>
      <c r="D288" s="228" t="s">
        <v>944</v>
      </c>
      <c r="E288" s="228" t="s">
        <v>1161</v>
      </c>
      <c r="F288" s="229">
        <v>2671</v>
      </c>
      <c r="G288" s="229">
        <v>3246</v>
      </c>
    </row>
    <row r="289" spans="1:7">
      <c r="A289" s="228" t="s">
        <v>1529</v>
      </c>
      <c r="B289" s="229">
        <v>65.344411685875102</v>
      </c>
      <c r="C289" s="228" t="s">
        <v>1528</v>
      </c>
      <c r="D289" s="228" t="s">
        <v>671</v>
      </c>
      <c r="E289" s="228" t="s">
        <v>670</v>
      </c>
      <c r="F289" s="229">
        <v>7462</v>
      </c>
      <c r="G289" s="229">
        <v>11138</v>
      </c>
    </row>
    <row r="290" spans="1:7">
      <c r="A290" s="228" t="s">
        <v>1527</v>
      </c>
      <c r="B290" s="229">
        <v>64.977466199298945</v>
      </c>
      <c r="C290" s="228" t="s">
        <v>1526</v>
      </c>
      <c r="D290" s="228" t="s">
        <v>671</v>
      </c>
      <c r="E290" s="228" t="s">
        <v>670</v>
      </c>
      <c r="F290" s="229">
        <v>29955</v>
      </c>
      <c r="G290" s="229">
        <v>48719</v>
      </c>
    </row>
    <row r="291" spans="1:7">
      <c r="A291" s="228" t="s">
        <v>116</v>
      </c>
      <c r="B291" s="229">
        <v>64.737242955064744</v>
      </c>
      <c r="C291" s="228" t="s">
        <v>117</v>
      </c>
      <c r="D291" s="228" t="s">
        <v>1376</v>
      </c>
      <c r="E291" s="228" t="s">
        <v>1376</v>
      </c>
      <c r="F291" s="229">
        <v>2626</v>
      </c>
      <c r="G291" s="229">
        <v>3910</v>
      </c>
    </row>
    <row r="292" spans="1:7">
      <c r="A292" s="228" t="s">
        <v>1525</v>
      </c>
      <c r="B292" s="229">
        <v>64.713181669750739</v>
      </c>
      <c r="C292" s="228" t="s">
        <v>1524</v>
      </c>
      <c r="D292" s="228" t="s">
        <v>944</v>
      </c>
      <c r="E292" s="228" t="s">
        <v>943</v>
      </c>
      <c r="F292" s="229">
        <v>9187</v>
      </c>
      <c r="G292" s="229">
        <v>10723</v>
      </c>
    </row>
    <row r="293" spans="1:7">
      <c r="A293" s="228" t="s">
        <v>1523</v>
      </c>
      <c r="B293" s="229">
        <v>64.615611627563823</v>
      </c>
      <c r="C293" s="228" t="s">
        <v>1522</v>
      </c>
      <c r="D293" s="228" t="s">
        <v>798</v>
      </c>
      <c r="E293" s="228" t="s">
        <v>809</v>
      </c>
      <c r="F293" s="229">
        <v>6777</v>
      </c>
      <c r="G293" s="229">
        <v>11156</v>
      </c>
    </row>
    <row r="294" spans="1:7">
      <c r="A294" s="228" t="s">
        <v>1521</v>
      </c>
      <c r="B294" s="229">
        <v>64.462809917355372</v>
      </c>
      <c r="C294" s="228" t="s">
        <v>1520</v>
      </c>
      <c r="D294" s="228" t="s">
        <v>656</v>
      </c>
      <c r="E294" s="228" t="s">
        <v>844</v>
      </c>
      <c r="F294" s="229">
        <v>1331</v>
      </c>
      <c r="G294" s="229">
        <v>2039</v>
      </c>
    </row>
    <row r="295" spans="1:7">
      <c r="A295" s="228" t="s">
        <v>122</v>
      </c>
      <c r="B295" s="229">
        <v>63.830765693262819</v>
      </c>
      <c r="C295" s="228" t="s">
        <v>123</v>
      </c>
      <c r="D295" s="228" t="s">
        <v>724</v>
      </c>
      <c r="E295" s="228" t="s">
        <v>723</v>
      </c>
      <c r="F295" s="229">
        <v>34792</v>
      </c>
      <c r="G295" s="229">
        <v>9240</v>
      </c>
    </row>
    <row r="296" spans="1:7">
      <c r="A296" s="228" t="s">
        <v>1519</v>
      </c>
      <c r="B296" s="229">
        <v>63.806162850748841</v>
      </c>
      <c r="C296" s="228" t="s">
        <v>1518</v>
      </c>
      <c r="D296" s="228" t="s">
        <v>648</v>
      </c>
      <c r="E296" s="228" t="s">
        <v>647</v>
      </c>
      <c r="F296" s="229">
        <v>11618</v>
      </c>
      <c r="G296" s="229">
        <v>18876</v>
      </c>
    </row>
    <row r="297" spans="1:7">
      <c r="A297" s="228" t="s">
        <v>1517</v>
      </c>
      <c r="B297" s="229">
        <v>63.769035532994927</v>
      </c>
      <c r="C297" s="228" t="s">
        <v>1516</v>
      </c>
      <c r="D297" s="228" t="s">
        <v>600</v>
      </c>
      <c r="E297" s="228" t="s">
        <v>1140</v>
      </c>
      <c r="F297" s="229">
        <v>4728</v>
      </c>
      <c r="G297" s="229">
        <v>7443</v>
      </c>
    </row>
    <row r="298" spans="1:7">
      <c r="A298" s="228" t="s">
        <v>1515</v>
      </c>
      <c r="B298" s="229">
        <v>63.620897426809385</v>
      </c>
      <c r="C298" s="228" t="s">
        <v>1514</v>
      </c>
      <c r="D298" s="228" t="s">
        <v>825</v>
      </c>
      <c r="E298" s="228" t="s">
        <v>824</v>
      </c>
      <c r="F298" s="229">
        <v>14107</v>
      </c>
      <c r="G298" s="229">
        <v>22432</v>
      </c>
    </row>
    <row r="299" spans="1:7">
      <c r="A299" s="228" t="s">
        <v>1513</v>
      </c>
      <c r="B299" s="229">
        <v>63.356041591968449</v>
      </c>
      <c r="C299" s="228" t="s">
        <v>1512</v>
      </c>
      <c r="D299" s="228" t="s">
        <v>634</v>
      </c>
      <c r="E299" s="228" t="s">
        <v>633</v>
      </c>
      <c r="F299" s="229">
        <v>2789</v>
      </c>
      <c r="G299" s="229">
        <v>4536</v>
      </c>
    </row>
    <row r="300" spans="1:7">
      <c r="A300" s="228" t="s">
        <v>1511</v>
      </c>
      <c r="B300" s="229">
        <v>63.344362843999676</v>
      </c>
      <c r="C300" s="228" t="s">
        <v>1510</v>
      </c>
      <c r="D300" s="228" t="s">
        <v>706</v>
      </c>
      <c r="E300" s="228" t="s">
        <v>896</v>
      </c>
      <c r="F300" s="229">
        <v>24782</v>
      </c>
      <c r="G300" s="229">
        <v>39680</v>
      </c>
    </row>
    <row r="301" spans="1:7">
      <c r="A301" s="228" t="s">
        <v>1509</v>
      </c>
      <c r="B301" s="229">
        <v>63.254310344827587</v>
      </c>
      <c r="C301" s="228" t="s">
        <v>1508</v>
      </c>
      <c r="D301" s="228" t="s">
        <v>798</v>
      </c>
      <c r="E301" s="228" t="s">
        <v>809</v>
      </c>
      <c r="F301" s="229">
        <v>1856</v>
      </c>
      <c r="G301" s="229">
        <v>3018</v>
      </c>
    </row>
    <row r="302" spans="1:7">
      <c r="A302" s="228" t="s">
        <v>65</v>
      </c>
      <c r="B302" s="229">
        <v>62.899358205797306</v>
      </c>
      <c r="C302" s="228" t="s">
        <v>66</v>
      </c>
      <c r="D302" s="228" t="s">
        <v>618</v>
      </c>
      <c r="E302" s="228" t="s">
        <v>617</v>
      </c>
      <c r="F302" s="229">
        <v>56716</v>
      </c>
      <c r="G302" s="229">
        <v>76390</v>
      </c>
    </row>
    <row r="303" spans="1:7">
      <c r="A303" s="228" t="s">
        <v>1507</v>
      </c>
      <c r="B303" s="229">
        <v>62.7129471890971</v>
      </c>
      <c r="C303" s="228" t="s">
        <v>1506</v>
      </c>
      <c r="D303" s="228" t="s">
        <v>1021</v>
      </c>
      <c r="E303" s="228" t="s">
        <v>1181</v>
      </c>
      <c r="F303" s="229">
        <v>4696</v>
      </c>
      <c r="G303" s="229">
        <v>7531</v>
      </c>
    </row>
    <row r="304" spans="1:7">
      <c r="A304" s="228" t="s">
        <v>1505</v>
      </c>
      <c r="B304" s="229">
        <v>62.433234421364986</v>
      </c>
      <c r="C304" s="228" t="s">
        <v>1504</v>
      </c>
      <c r="D304" s="228" t="s">
        <v>677</v>
      </c>
      <c r="E304" s="228" t="s">
        <v>676</v>
      </c>
      <c r="F304" s="229">
        <v>1685</v>
      </c>
      <c r="G304" s="229">
        <v>2737</v>
      </c>
    </row>
    <row r="305" spans="1:7">
      <c r="A305" s="228" t="s">
        <v>1503</v>
      </c>
      <c r="B305" s="229">
        <v>62.367392518146289</v>
      </c>
      <c r="C305" s="228" t="s">
        <v>1502</v>
      </c>
      <c r="D305" s="228" t="s">
        <v>634</v>
      </c>
      <c r="E305" s="228" t="s">
        <v>633</v>
      </c>
      <c r="F305" s="229">
        <v>1791</v>
      </c>
      <c r="G305" s="229">
        <v>2828</v>
      </c>
    </row>
    <row r="306" spans="1:7">
      <c r="A306" s="228" t="s">
        <v>1501</v>
      </c>
      <c r="B306" s="229">
        <v>62.365591397849464</v>
      </c>
      <c r="C306" s="228" t="s">
        <v>1500</v>
      </c>
      <c r="D306" s="228" t="s">
        <v>825</v>
      </c>
      <c r="E306" s="228" t="s">
        <v>824</v>
      </c>
      <c r="F306" s="229">
        <v>1953</v>
      </c>
      <c r="G306" s="229">
        <v>3011</v>
      </c>
    </row>
    <row r="307" spans="1:7">
      <c r="A307" s="228" t="s">
        <v>1499</v>
      </c>
      <c r="B307" s="229">
        <v>61.958997722095674</v>
      </c>
      <c r="C307" s="228" t="s">
        <v>1498</v>
      </c>
      <c r="D307" s="228" t="s">
        <v>634</v>
      </c>
      <c r="E307" s="228" t="s">
        <v>633</v>
      </c>
      <c r="F307" s="229">
        <v>1317</v>
      </c>
      <c r="G307" s="229">
        <v>2133</v>
      </c>
    </row>
    <row r="308" spans="1:7">
      <c r="A308" s="228" t="s">
        <v>1497</v>
      </c>
      <c r="B308" s="229">
        <v>61.800419976262212</v>
      </c>
      <c r="C308" s="228" t="s">
        <v>1496</v>
      </c>
      <c r="D308" s="228" t="s">
        <v>619</v>
      </c>
      <c r="E308" s="228" t="s">
        <v>619</v>
      </c>
      <c r="F308" s="229">
        <v>21906</v>
      </c>
      <c r="G308" s="229">
        <v>35444</v>
      </c>
    </row>
    <row r="309" spans="1:7">
      <c r="A309" s="228" t="s">
        <v>41</v>
      </c>
      <c r="B309" s="229">
        <v>61.52029043166899</v>
      </c>
      <c r="C309" s="228" t="s">
        <v>42</v>
      </c>
      <c r="D309" s="228" t="s">
        <v>618</v>
      </c>
      <c r="E309" s="228" t="s">
        <v>617</v>
      </c>
      <c r="F309" s="229">
        <v>40216</v>
      </c>
      <c r="G309" s="229">
        <v>55657</v>
      </c>
    </row>
    <row r="310" spans="1:7">
      <c r="A310" s="228" t="s">
        <v>1495</v>
      </c>
      <c r="B310" s="229">
        <v>61.33901616053987</v>
      </c>
      <c r="C310" s="228" t="s">
        <v>1494</v>
      </c>
      <c r="D310" s="228" t="s">
        <v>606</v>
      </c>
      <c r="E310" s="228" t="s">
        <v>609</v>
      </c>
      <c r="F310" s="229">
        <v>11262</v>
      </c>
      <c r="G310" s="229">
        <v>18170</v>
      </c>
    </row>
    <row r="311" spans="1:7">
      <c r="A311" s="228" t="s">
        <v>1493</v>
      </c>
      <c r="B311" s="229">
        <v>60.997171145685996</v>
      </c>
      <c r="C311" s="228" t="s">
        <v>1492</v>
      </c>
      <c r="D311" s="228" t="s">
        <v>648</v>
      </c>
      <c r="E311" s="228" t="s">
        <v>647</v>
      </c>
      <c r="F311" s="229">
        <v>5656</v>
      </c>
      <c r="G311" s="229">
        <v>8856</v>
      </c>
    </row>
    <row r="312" spans="1:7">
      <c r="A312" s="228" t="s">
        <v>1491</v>
      </c>
      <c r="B312" s="229">
        <v>60.731538992408559</v>
      </c>
      <c r="C312" s="228" t="s">
        <v>1490</v>
      </c>
      <c r="D312" s="228" t="s">
        <v>856</v>
      </c>
      <c r="E312" s="228" t="s">
        <v>868</v>
      </c>
      <c r="F312" s="229">
        <v>1449</v>
      </c>
      <c r="G312" s="229">
        <v>2329</v>
      </c>
    </row>
    <row r="313" spans="1:7">
      <c r="A313" s="228" t="s">
        <v>1489</v>
      </c>
      <c r="B313" s="229">
        <v>60.730494921115195</v>
      </c>
      <c r="C313" s="228" t="s">
        <v>1488</v>
      </c>
      <c r="D313" s="228" t="s">
        <v>706</v>
      </c>
      <c r="E313" s="228" t="s">
        <v>896</v>
      </c>
      <c r="F313" s="229">
        <v>4627</v>
      </c>
      <c r="G313" s="229">
        <v>7212</v>
      </c>
    </row>
    <row r="314" spans="1:7">
      <c r="A314" s="228" t="s">
        <v>1487</v>
      </c>
      <c r="B314" s="229">
        <v>60.273582217155884</v>
      </c>
      <c r="C314" s="228" t="s">
        <v>1486</v>
      </c>
      <c r="D314" s="228" t="s">
        <v>648</v>
      </c>
      <c r="E314" s="228" t="s">
        <v>647</v>
      </c>
      <c r="F314" s="229">
        <v>7018</v>
      </c>
      <c r="G314" s="229">
        <v>11245</v>
      </c>
    </row>
    <row r="315" spans="1:7">
      <c r="A315" s="228" t="s">
        <v>1485</v>
      </c>
      <c r="B315" s="229">
        <v>60.255500354861603</v>
      </c>
      <c r="C315" s="228" t="s">
        <v>1484</v>
      </c>
      <c r="D315" s="228" t="s">
        <v>806</v>
      </c>
      <c r="E315" s="228" t="s">
        <v>805</v>
      </c>
      <c r="F315" s="229">
        <v>1409</v>
      </c>
      <c r="G315" s="229">
        <v>2228</v>
      </c>
    </row>
    <row r="316" spans="1:7">
      <c r="A316" s="228" t="s">
        <v>83</v>
      </c>
      <c r="B316" s="229">
        <v>60.18181818181818</v>
      </c>
      <c r="C316" s="228" t="s">
        <v>84</v>
      </c>
      <c r="D316" s="228" t="s">
        <v>1003</v>
      </c>
      <c r="E316" s="228" t="s">
        <v>1082</v>
      </c>
      <c r="F316" s="229">
        <v>2200</v>
      </c>
      <c r="G316" s="229">
        <v>3074</v>
      </c>
    </row>
    <row r="317" spans="1:7">
      <c r="A317" s="228" t="s">
        <v>1483</v>
      </c>
      <c r="B317" s="229">
        <v>60.163319355550648</v>
      </c>
      <c r="C317" s="228" t="s">
        <v>1482</v>
      </c>
      <c r="D317" s="228" t="s">
        <v>634</v>
      </c>
      <c r="E317" s="228" t="s">
        <v>924</v>
      </c>
      <c r="F317" s="229">
        <v>4531</v>
      </c>
      <c r="G317" s="229">
        <v>7257</v>
      </c>
    </row>
    <row r="318" spans="1:7">
      <c r="A318" s="228" t="s">
        <v>1481</v>
      </c>
      <c r="B318" s="229">
        <v>60.142517814726844</v>
      </c>
      <c r="C318" s="228" t="s">
        <v>1480</v>
      </c>
      <c r="D318" s="228" t="s">
        <v>798</v>
      </c>
      <c r="E318" s="228" t="s">
        <v>797</v>
      </c>
      <c r="F318" s="229">
        <v>2105</v>
      </c>
      <c r="G318" s="229">
        <v>3371</v>
      </c>
    </row>
    <row r="319" spans="1:7">
      <c r="A319" s="228" t="s">
        <v>1479</v>
      </c>
      <c r="B319" s="229">
        <v>59.559294139160649</v>
      </c>
      <c r="C319" s="228" t="s">
        <v>1478</v>
      </c>
      <c r="D319" s="228" t="s">
        <v>606</v>
      </c>
      <c r="E319" s="228" t="s">
        <v>630</v>
      </c>
      <c r="F319" s="229">
        <v>10937</v>
      </c>
      <c r="G319" s="229">
        <v>17401</v>
      </c>
    </row>
    <row r="320" spans="1:7">
      <c r="A320" s="228" t="s">
        <v>1477</v>
      </c>
      <c r="B320" s="229">
        <v>59.274032708416435</v>
      </c>
      <c r="C320" s="228" t="s">
        <v>1476</v>
      </c>
      <c r="D320" s="228" t="s">
        <v>634</v>
      </c>
      <c r="E320" s="228" t="s">
        <v>633</v>
      </c>
      <c r="F320" s="229">
        <v>2507</v>
      </c>
      <c r="G320" s="229">
        <v>3993</v>
      </c>
    </row>
    <row r="321" spans="1:7">
      <c r="A321" s="228" t="s">
        <v>105</v>
      </c>
      <c r="B321" s="229">
        <v>59.229130350571374</v>
      </c>
      <c r="C321" s="228" t="s">
        <v>106</v>
      </c>
      <c r="D321" s="228" t="s">
        <v>648</v>
      </c>
      <c r="E321" s="228" t="s">
        <v>979</v>
      </c>
      <c r="F321" s="229">
        <v>10326</v>
      </c>
      <c r="G321" s="229">
        <v>16042</v>
      </c>
    </row>
    <row r="322" spans="1:7">
      <c r="A322" s="228" t="s">
        <v>1475</v>
      </c>
      <c r="B322" s="229">
        <v>59.224645205953614</v>
      </c>
      <c r="C322" s="228" t="s">
        <v>1474</v>
      </c>
      <c r="D322" s="228" t="s">
        <v>606</v>
      </c>
      <c r="E322" s="228" t="s">
        <v>649</v>
      </c>
      <c r="F322" s="229">
        <v>2889</v>
      </c>
      <c r="G322" s="229">
        <v>4400</v>
      </c>
    </row>
    <row r="323" spans="1:7">
      <c r="A323" s="228" t="s">
        <v>1473</v>
      </c>
      <c r="B323" s="229">
        <v>58.800597515211138</v>
      </c>
      <c r="C323" s="228" t="s">
        <v>1472</v>
      </c>
      <c r="D323" s="228" t="s">
        <v>944</v>
      </c>
      <c r="E323" s="228" t="s">
        <v>1471</v>
      </c>
      <c r="F323" s="229">
        <v>9149</v>
      </c>
      <c r="G323" s="229">
        <v>10784</v>
      </c>
    </row>
    <row r="324" spans="1:7">
      <c r="A324" s="228" t="s">
        <v>1470</v>
      </c>
      <c r="B324" s="229">
        <v>58.747855917667238</v>
      </c>
      <c r="C324" s="228" t="s">
        <v>1469</v>
      </c>
      <c r="D324" s="228" t="s">
        <v>825</v>
      </c>
      <c r="E324" s="228" t="s">
        <v>824</v>
      </c>
      <c r="F324" s="229">
        <v>2332</v>
      </c>
      <c r="G324" s="229">
        <v>3502</v>
      </c>
    </row>
    <row r="325" spans="1:7">
      <c r="A325" s="228" t="s">
        <v>1468</v>
      </c>
      <c r="B325" s="229">
        <v>58.553386911595865</v>
      </c>
      <c r="C325" s="228" t="s">
        <v>1467</v>
      </c>
      <c r="D325" s="228" t="s">
        <v>619</v>
      </c>
      <c r="E325" s="228" t="s">
        <v>619</v>
      </c>
      <c r="F325" s="229">
        <v>6968</v>
      </c>
      <c r="G325" s="229">
        <v>11048</v>
      </c>
    </row>
    <row r="326" spans="1:7">
      <c r="A326" s="228" t="s">
        <v>1466</v>
      </c>
      <c r="B326" s="229">
        <v>58.470270270270269</v>
      </c>
      <c r="C326" s="228" t="s">
        <v>1465</v>
      </c>
      <c r="D326" s="228" t="s">
        <v>592</v>
      </c>
      <c r="E326" s="228" t="s">
        <v>591</v>
      </c>
      <c r="F326" s="229">
        <v>18500</v>
      </c>
      <c r="G326" s="229">
        <v>29317</v>
      </c>
    </row>
    <row r="327" spans="1:7">
      <c r="A327" s="228" t="s">
        <v>1464</v>
      </c>
      <c r="B327" s="229">
        <v>58.241758241758241</v>
      </c>
      <c r="C327" s="228" t="s">
        <v>1463</v>
      </c>
      <c r="D327" s="228" t="s">
        <v>856</v>
      </c>
      <c r="E327" s="228" t="s">
        <v>1236</v>
      </c>
      <c r="F327" s="229">
        <v>1911</v>
      </c>
      <c r="G327" s="229">
        <v>3024</v>
      </c>
    </row>
    <row r="328" spans="1:7">
      <c r="A328" s="228" t="s">
        <v>49</v>
      </c>
      <c r="B328" s="229">
        <v>58.141658702346817</v>
      </c>
      <c r="C328" s="228" t="s">
        <v>50</v>
      </c>
      <c r="D328" s="228" t="s">
        <v>618</v>
      </c>
      <c r="E328" s="228" t="s">
        <v>617</v>
      </c>
      <c r="F328" s="229">
        <v>47085</v>
      </c>
      <c r="G328" s="229">
        <v>21487</v>
      </c>
    </row>
    <row r="329" spans="1:7">
      <c r="A329" s="228" t="s">
        <v>1462</v>
      </c>
      <c r="B329" s="229">
        <v>57.99798792756539</v>
      </c>
      <c r="C329" s="228" t="s">
        <v>1461</v>
      </c>
      <c r="D329" s="228" t="s">
        <v>681</v>
      </c>
      <c r="E329" s="228" t="s">
        <v>680</v>
      </c>
      <c r="F329" s="229">
        <v>1988</v>
      </c>
      <c r="G329" s="229">
        <v>3137</v>
      </c>
    </row>
    <row r="330" spans="1:7">
      <c r="A330" s="228" t="s">
        <v>1460</v>
      </c>
      <c r="B330" s="229">
        <v>57.770925110132161</v>
      </c>
      <c r="C330" s="228" t="s">
        <v>1459</v>
      </c>
      <c r="D330" s="228" t="s">
        <v>944</v>
      </c>
      <c r="E330" s="228" t="s">
        <v>1161</v>
      </c>
      <c r="F330" s="229">
        <v>2070</v>
      </c>
      <c r="G330" s="229">
        <v>2997</v>
      </c>
    </row>
    <row r="331" spans="1:7">
      <c r="A331" s="228" t="s">
        <v>532</v>
      </c>
      <c r="B331" s="229">
        <v>57.63790664780764</v>
      </c>
      <c r="C331" s="228" t="s">
        <v>1458</v>
      </c>
      <c r="D331" s="228" t="s">
        <v>960</v>
      </c>
      <c r="E331" s="228" t="s">
        <v>959</v>
      </c>
      <c r="F331" s="229">
        <v>1414</v>
      </c>
      <c r="G331" s="229">
        <v>2229</v>
      </c>
    </row>
    <row r="332" spans="1:7">
      <c r="A332" s="228" t="s">
        <v>1457</v>
      </c>
      <c r="B332" s="229">
        <v>57.234726688102896</v>
      </c>
      <c r="C332" s="228" t="s">
        <v>1456</v>
      </c>
      <c r="D332" s="228" t="s">
        <v>656</v>
      </c>
      <c r="E332" s="228" t="s">
        <v>958</v>
      </c>
      <c r="F332" s="229">
        <v>3421</v>
      </c>
      <c r="G332" s="229">
        <v>5379</v>
      </c>
    </row>
    <row r="333" spans="1:7">
      <c r="A333" s="228" t="s">
        <v>1455</v>
      </c>
      <c r="B333" s="229">
        <v>56.626506024096386</v>
      </c>
      <c r="C333" s="228" t="s">
        <v>1454</v>
      </c>
      <c r="D333" s="228" t="s">
        <v>725</v>
      </c>
      <c r="E333" s="228" t="s">
        <v>725</v>
      </c>
      <c r="F333" s="229">
        <v>2739</v>
      </c>
      <c r="G333" s="229">
        <v>3890</v>
      </c>
    </row>
    <row r="334" spans="1:7">
      <c r="A334" s="228" t="s">
        <v>1453</v>
      </c>
      <c r="B334" s="229">
        <v>56.446341020519341</v>
      </c>
      <c r="C334" s="228" t="s">
        <v>1452</v>
      </c>
      <c r="D334" s="228" t="s">
        <v>1003</v>
      </c>
      <c r="E334" s="228" t="s">
        <v>1002</v>
      </c>
      <c r="F334" s="229">
        <v>11014</v>
      </c>
      <c r="G334" s="229">
        <v>17231</v>
      </c>
    </row>
    <row r="335" spans="1:7">
      <c r="A335" s="228" t="s">
        <v>1451</v>
      </c>
      <c r="B335" s="229">
        <v>56.161137440758296</v>
      </c>
      <c r="C335" s="228" t="s">
        <v>1450</v>
      </c>
      <c r="D335" s="228" t="s">
        <v>681</v>
      </c>
      <c r="E335" s="228" t="s">
        <v>680</v>
      </c>
      <c r="F335" s="229">
        <v>1266</v>
      </c>
      <c r="G335" s="229">
        <v>1977</v>
      </c>
    </row>
    <row r="336" spans="1:7">
      <c r="A336" s="228" t="s">
        <v>533</v>
      </c>
      <c r="B336" s="229">
        <v>55.925236544129049</v>
      </c>
      <c r="C336" s="228" t="s">
        <v>1449</v>
      </c>
      <c r="D336" s="228" t="s">
        <v>960</v>
      </c>
      <c r="E336" s="228" t="s">
        <v>959</v>
      </c>
      <c r="F336" s="229">
        <v>3684</v>
      </c>
      <c r="G336" s="229">
        <v>3881</v>
      </c>
    </row>
    <row r="337" spans="1:7">
      <c r="A337" s="228" t="s">
        <v>1448</v>
      </c>
      <c r="B337" s="229">
        <v>55.918457788610681</v>
      </c>
      <c r="C337" s="228" t="s">
        <v>1447</v>
      </c>
      <c r="D337" s="228" t="s">
        <v>606</v>
      </c>
      <c r="E337" s="228" t="s">
        <v>859</v>
      </c>
      <c r="F337" s="229">
        <v>22565</v>
      </c>
      <c r="G337" s="229">
        <v>34753</v>
      </c>
    </row>
    <row r="338" spans="1:7">
      <c r="A338" s="228" t="s">
        <v>1446</v>
      </c>
      <c r="B338" s="229">
        <v>55.853994490358126</v>
      </c>
      <c r="C338" s="228" t="s">
        <v>1445</v>
      </c>
      <c r="D338" s="228" t="s">
        <v>656</v>
      </c>
      <c r="E338" s="228" t="s">
        <v>958</v>
      </c>
      <c r="F338" s="229">
        <v>4356</v>
      </c>
      <c r="G338" s="229">
        <v>6379</v>
      </c>
    </row>
    <row r="339" spans="1:7">
      <c r="A339" s="228" t="s">
        <v>1444</v>
      </c>
      <c r="B339" s="229">
        <v>55.269645490196076</v>
      </c>
      <c r="C339" s="228" t="s">
        <v>1443</v>
      </c>
      <c r="D339" s="228" t="s">
        <v>1442</v>
      </c>
      <c r="E339" s="228" t="s">
        <v>1441</v>
      </c>
      <c r="F339" s="229">
        <v>2100</v>
      </c>
      <c r="G339" s="229">
        <v>2789</v>
      </c>
    </row>
    <row r="340" spans="1:7">
      <c r="A340" s="228" t="s">
        <v>1440</v>
      </c>
      <c r="B340" s="229">
        <v>55.055679287305125</v>
      </c>
      <c r="C340" s="228" t="s">
        <v>1439</v>
      </c>
      <c r="D340" s="228" t="s">
        <v>825</v>
      </c>
      <c r="E340" s="228" t="s">
        <v>824</v>
      </c>
      <c r="F340" s="229">
        <v>8980</v>
      </c>
      <c r="G340" s="229">
        <v>13924</v>
      </c>
    </row>
    <row r="341" spans="1:7">
      <c r="A341" s="228" t="s">
        <v>669</v>
      </c>
      <c r="B341" s="229">
        <v>54.594095940959413</v>
      </c>
      <c r="C341" s="228" t="s">
        <v>668</v>
      </c>
      <c r="D341" s="228" t="s">
        <v>618</v>
      </c>
      <c r="E341" s="228" t="s">
        <v>667</v>
      </c>
      <c r="F341" s="229">
        <v>5420</v>
      </c>
      <c r="G341" s="229">
        <v>8329</v>
      </c>
    </row>
    <row r="342" spans="1:7">
      <c r="A342" s="228" t="s">
        <v>1438</v>
      </c>
      <c r="B342" s="229">
        <v>54.375</v>
      </c>
      <c r="C342" s="228" t="s">
        <v>1437</v>
      </c>
      <c r="D342" s="228" t="s">
        <v>677</v>
      </c>
      <c r="E342" s="228" t="s">
        <v>676</v>
      </c>
      <c r="F342" s="229">
        <v>3040</v>
      </c>
      <c r="G342" s="229">
        <v>4693</v>
      </c>
    </row>
    <row r="343" spans="1:7">
      <c r="A343" s="228" t="s">
        <v>1436</v>
      </c>
      <c r="B343" s="229">
        <v>54.362934362934361</v>
      </c>
      <c r="C343" s="228" t="s">
        <v>1435</v>
      </c>
      <c r="D343" s="228" t="s">
        <v>634</v>
      </c>
      <c r="E343" s="228" t="s">
        <v>633</v>
      </c>
      <c r="F343" s="229">
        <v>1295</v>
      </c>
      <c r="G343" s="229">
        <v>1999</v>
      </c>
    </row>
    <row r="344" spans="1:7">
      <c r="A344" s="228" t="s">
        <v>1434</v>
      </c>
      <c r="B344" s="229">
        <v>54.292623941958887</v>
      </c>
      <c r="C344" s="228" t="s">
        <v>1433</v>
      </c>
      <c r="D344" s="228" t="s">
        <v>648</v>
      </c>
      <c r="E344" s="228" t="s">
        <v>979</v>
      </c>
      <c r="F344" s="229">
        <v>1654</v>
      </c>
      <c r="G344" s="229">
        <v>2552</v>
      </c>
    </row>
    <row r="345" spans="1:7">
      <c r="A345" s="228" t="s">
        <v>743</v>
      </c>
      <c r="B345" s="229">
        <v>53.958493466564178</v>
      </c>
      <c r="C345" s="228" t="s">
        <v>742</v>
      </c>
      <c r="D345" s="228" t="s">
        <v>681</v>
      </c>
      <c r="E345" s="228" t="s">
        <v>728</v>
      </c>
      <c r="F345" s="229">
        <v>1301</v>
      </c>
      <c r="G345" s="229">
        <v>2003</v>
      </c>
    </row>
    <row r="346" spans="1:7">
      <c r="A346" s="228" t="s">
        <v>1432</v>
      </c>
      <c r="B346" s="229">
        <v>53.888548683404778</v>
      </c>
      <c r="C346" s="228" t="s">
        <v>1431</v>
      </c>
      <c r="D346" s="228" t="s">
        <v>806</v>
      </c>
      <c r="E346" s="228" t="s">
        <v>814</v>
      </c>
      <c r="F346" s="229">
        <v>1633</v>
      </c>
      <c r="G346" s="229">
        <v>2463</v>
      </c>
    </row>
    <row r="347" spans="1:7">
      <c r="A347" s="228" t="s">
        <v>99</v>
      </c>
      <c r="B347" s="229">
        <v>53.199726713732638</v>
      </c>
      <c r="C347" s="228" t="s">
        <v>100</v>
      </c>
      <c r="D347" s="228" t="s">
        <v>648</v>
      </c>
      <c r="E347" s="228" t="s">
        <v>647</v>
      </c>
      <c r="F347" s="229">
        <v>4391</v>
      </c>
      <c r="G347" s="229">
        <v>5827</v>
      </c>
    </row>
    <row r="348" spans="1:7">
      <c r="A348" s="228" t="s">
        <v>1430</v>
      </c>
      <c r="B348" s="229">
        <v>52.468152866242036</v>
      </c>
      <c r="C348" s="228" t="s">
        <v>1429</v>
      </c>
      <c r="D348" s="228" t="s">
        <v>634</v>
      </c>
      <c r="E348" s="228" t="s">
        <v>633</v>
      </c>
      <c r="F348" s="229">
        <v>2512</v>
      </c>
      <c r="G348" s="229">
        <v>3830</v>
      </c>
    </row>
    <row r="349" spans="1:7">
      <c r="A349" s="228" t="s">
        <v>1428</v>
      </c>
      <c r="B349" s="229">
        <v>51.865671641791046</v>
      </c>
      <c r="C349" s="228" t="s">
        <v>1427</v>
      </c>
      <c r="D349" s="228" t="s">
        <v>618</v>
      </c>
      <c r="E349" s="228" t="s">
        <v>617</v>
      </c>
      <c r="F349" s="229">
        <v>10452</v>
      </c>
      <c r="G349" s="229">
        <v>14873</v>
      </c>
    </row>
    <row r="350" spans="1:7">
      <c r="A350" s="228" t="s">
        <v>1426</v>
      </c>
      <c r="B350" s="229">
        <v>51.542288557213929</v>
      </c>
      <c r="C350" s="228" t="s">
        <v>1425</v>
      </c>
      <c r="D350" s="228" t="s">
        <v>677</v>
      </c>
      <c r="E350" s="228" t="s">
        <v>676</v>
      </c>
      <c r="F350" s="229">
        <v>1005</v>
      </c>
      <c r="G350" s="229">
        <v>1523</v>
      </c>
    </row>
    <row r="351" spans="1:7">
      <c r="A351" s="228" t="s">
        <v>1424</v>
      </c>
      <c r="B351" s="229">
        <v>51.521197007481298</v>
      </c>
      <c r="C351" s="228" t="s">
        <v>1423</v>
      </c>
      <c r="D351" s="228" t="s">
        <v>618</v>
      </c>
      <c r="E351" s="228" t="s">
        <v>1006</v>
      </c>
      <c r="F351" s="229">
        <v>4010</v>
      </c>
      <c r="G351" s="229">
        <v>6076</v>
      </c>
    </row>
    <row r="352" spans="1:7">
      <c r="A352" s="228" t="s">
        <v>693</v>
      </c>
      <c r="B352" s="229">
        <v>51.49647887323944</v>
      </c>
      <c r="C352" s="228" t="s">
        <v>692</v>
      </c>
      <c r="D352" s="228" t="s">
        <v>681</v>
      </c>
      <c r="E352" s="228" t="s">
        <v>680</v>
      </c>
      <c r="F352" s="229">
        <v>1136</v>
      </c>
      <c r="G352" s="229">
        <v>1721</v>
      </c>
    </row>
    <row r="353" spans="1:7">
      <c r="A353" s="228" t="s">
        <v>1422</v>
      </c>
      <c r="B353" s="229">
        <v>51.384297520661157</v>
      </c>
      <c r="C353" s="228" t="s">
        <v>1421</v>
      </c>
      <c r="D353" s="228" t="s">
        <v>606</v>
      </c>
      <c r="E353" s="228" t="s">
        <v>1373</v>
      </c>
      <c r="F353" s="229">
        <v>4840</v>
      </c>
      <c r="G353" s="229">
        <v>7327</v>
      </c>
    </row>
    <row r="354" spans="1:7">
      <c r="A354" s="228" t="s">
        <v>1420</v>
      </c>
      <c r="B354" s="229">
        <v>51.16961588260682</v>
      </c>
      <c r="C354" s="228" t="s">
        <v>1419</v>
      </c>
      <c r="D354" s="228" t="s">
        <v>706</v>
      </c>
      <c r="E354" s="228" t="s">
        <v>896</v>
      </c>
      <c r="F354" s="229">
        <v>11585</v>
      </c>
      <c r="G354" s="229">
        <v>17513</v>
      </c>
    </row>
    <row r="355" spans="1:7">
      <c r="A355" s="228" t="s">
        <v>673</v>
      </c>
      <c r="B355" s="229">
        <v>50.999319612178944</v>
      </c>
      <c r="C355" s="228" t="s">
        <v>672</v>
      </c>
      <c r="D355" s="228" t="s">
        <v>671</v>
      </c>
      <c r="E355" s="228" t="s">
        <v>670</v>
      </c>
      <c r="F355" s="229">
        <v>1344</v>
      </c>
      <c r="G355" s="229">
        <v>1891</v>
      </c>
    </row>
    <row r="356" spans="1:7">
      <c r="A356" s="228" t="s">
        <v>1418</v>
      </c>
      <c r="B356" s="229">
        <v>50.190874386475187</v>
      </c>
      <c r="C356" s="228" t="s">
        <v>1417</v>
      </c>
      <c r="D356" s="228" t="s">
        <v>1003</v>
      </c>
      <c r="E356" s="228" t="s">
        <v>1091</v>
      </c>
      <c r="F356" s="229">
        <v>5501</v>
      </c>
      <c r="G356" s="229">
        <v>7762</v>
      </c>
    </row>
    <row r="357" spans="1:7">
      <c r="A357" s="228" t="s">
        <v>1416</v>
      </c>
      <c r="B357" s="229">
        <v>49.931787175989086</v>
      </c>
      <c r="C357" s="228" t="s">
        <v>1415</v>
      </c>
      <c r="D357" s="228" t="s">
        <v>681</v>
      </c>
      <c r="E357" s="228" t="s">
        <v>728</v>
      </c>
      <c r="F357" s="229">
        <v>1466</v>
      </c>
      <c r="G357" s="229">
        <v>2008</v>
      </c>
    </row>
    <row r="358" spans="1:7">
      <c r="A358" s="228" t="s">
        <v>39</v>
      </c>
      <c r="B358" s="229">
        <v>49.774482073235994</v>
      </c>
      <c r="C358" s="228" t="s">
        <v>40</v>
      </c>
      <c r="D358" s="228" t="s">
        <v>618</v>
      </c>
      <c r="E358" s="228" t="s">
        <v>1006</v>
      </c>
      <c r="F358" s="229">
        <v>13081</v>
      </c>
      <c r="G358" s="229">
        <v>17092</v>
      </c>
    </row>
    <row r="359" spans="1:7">
      <c r="A359" s="228" t="s">
        <v>1414</v>
      </c>
      <c r="B359" s="229">
        <v>49.637227920940703</v>
      </c>
      <c r="C359" s="228" t="s">
        <v>1413</v>
      </c>
      <c r="D359" s="228" t="s">
        <v>618</v>
      </c>
      <c r="E359" s="228" t="s">
        <v>667</v>
      </c>
      <c r="F359" s="229">
        <v>19985</v>
      </c>
      <c r="G359" s="229">
        <v>28505</v>
      </c>
    </row>
    <row r="360" spans="1:7">
      <c r="A360" s="228" t="s">
        <v>1412</v>
      </c>
      <c r="B360" s="229">
        <v>49.446343130553657</v>
      </c>
      <c r="C360" s="228" t="s">
        <v>1411</v>
      </c>
      <c r="D360" s="228" t="s">
        <v>825</v>
      </c>
      <c r="E360" s="228" t="s">
        <v>824</v>
      </c>
      <c r="F360" s="229">
        <v>14630</v>
      </c>
      <c r="G360" s="229">
        <v>20464</v>
      </c>
    </row>
    <row r="361" spans="1:7">
      <c r="A361" s="228" t="s">
        <v>1410</v>
      </c>
      <c r="B361" s="229">
        <v>49.332777314428689</v>
      </c>
      <c r="C361" s="228" t="s">
        <v>1409</v>
      </c>
      <c r="D361" s="228" t="s">
        <v>618</v>
      </c>
      <c r="E361" s="228" t="s">
        <v>1408</v>
      </c>
      <c r="F361" s="229">
        <v>2398</v>
      </c>
      <c r="G361" s="229">
        <v>3581</v>
      </c>
    </row>
    <row r="362" spans="1:7">
      <c r="A362" s="228" t="s">
        <v>1407</v>
      </c>
      <c r="B362" s="229">
        <v>49.273839098031722</v>
      </c>
      <c r="C362" s="228" t="s">
        <v>1406</v>
      </c>
      <c r="D362" s="228" t="s">
        <v>881</v>
      </c>
      <c r="E362" s="228" t="s">
        <v>880</v>
      </c>
      <c r="F362" s="229">
        <v>31398</v>
      </c>
      <c r="G362" s="229">
        <v>46869</v>
      </c>
    </row>
    <row r="363" spans="1:7">
      <c r="A363" s="228" t="s">
        <v>1405</v>
      </c>
      <c r="B363" s="229">
        <v>48.80952380952381</v>
      </c>
      <c r="C363" s="228" t="s">
        <v>1404</v>
      </c>
      <c r="D363" s="228" t="s">
        <v>1239</v>
      </c>
      <c r="E363" s="228" t="s">
        <v>1239</v>
      </c>
      <c r="F363" s="229">
        <v>5544</v>
      </c>
      <c r="G363" s="229">
        <v>7770</v>
      </c>
    </row>
    <row r="364" spans="1:7">
      <c r="A364" s="228" t="s">
        <v>727</v>
      </c>
      <c r="B364" s="229">
        <v>48.51816443594646</v>
      </c>
      <c r="C364" s="228" t="s">
        <v>726</v>
      </c>
      <c r="D364" s="228" t="s">
        <v>725</v>
      </c>
      <c r="E364" s="228" t="s">
        <v>725</v>
      </c>
      <c r="F364" s="229">
        <v>2092</v>
      </c>
      <c r="G364" s="229">
        <v>3107</v>
      </c>
    </row>
    <row r="365" spans="1:7">
      <c r="A365" s="228" t="s">
        <v>97</v>
      </c>
      <c r="B365" s="229">
        <v>48.256</v>
      </c>
      <c r="C365" s="228" t="s">
        <v>98</v>
      </c>
      <c r="D365" s="228" t="s">
        <v>648</v>
      </c>
      <c r="E365" s="228" t="s">
        <v>647</v>
      </c>
      <c r="F365" s="229">
        <v>6250</v>
      </c>
      <c r="G365" s="229">
        <v>9266</v>
      </c>
    </row>
    <row r="366" spans="1:7">
      <c r="A366" s="228" t="s">
        <v>1403</v>
      </c>
      <c r="B366" s="229">
        <v>48.220846016584446</v>
      </c>
      <c r="C366" s="228" t="s">
        <v>1402</v>
      </c>
      <c r="D366" s="228" t="s">
        <v>724</v>
      </c>
      <c r="E366" s="228" t="s">
        <v>723</v>
      </c>
      <c r="F366" s="229">
        <v>9527</v>
      </c>
      <c r="G366" s="229">
        <v>12671</v>
      </c>
    </row>
    <row r="367" spans="1:7">
      <c r="A367" s="228" t="s">
        <v>1401</v>
      </c>
      <c r="B367" s="229">
        <v>48.164665523156089</v>
      </c>
      <c r="C367" s="228" t="s">
        <v>1400</v>
      </c>
      <c r="D367" s="228" t="s">
        <v>1021</v>
      </c>
      <c r="E367" s="228" t="s">
        <v>1020</v>
      </c>
      <c r="F367" s="229">
        <v>2915</v>
      </c>
      <c r="G367" s="229">
        <v>3999</v>
      </c>
    </row>
    <row r="368" spans="1:7">
      <c r="A368" s="228" t="s">
        <v>1399</v>
      </c>
      <c r="B368" s="229">
        <v>48.130081300813011</v>
      </c>
      <c r="C368" s="228" t="s">
        <v>1398</v>
      </c>
      <c r="D368" s="228" t="s">
        <v>648</v>
      </c>
      <c r="E368" s="228" t="s">
        <v>647</v>
      </c>
      <c r="F368" s="229">
        <v>4305</v>
      </c>
      <c r="G368" s="229">
        <v>6333</v>
      </c>
    </row>
    <row r="369" spans="1:7">
      <c r="A369" s="228" t="s">
        <v>1397</v>
      </c>
      <c r="B369" s="229">
        <v>48.051948051948052</v>
      </c>
      <c r="C369" s="228" t="s">
        <v>1396</v>
      </c>
      <c r="D369" s="228" t="s">
        <v>1395</v>
      </c>
      <c r="E369" s="228" t="s">
        <v>1394</v>
      </c>
      <c r="F369" s="229">
        <v>3542</v>
      </c>
      <c r="G369" s="229">
        <v>5214</v>
      </c>
    </row>
    <row r="370" spans="1:7">
      <c r="A370" s="228" t="s">
        <v>1393</v>
      </c>
      <c r="B370" s="229">
        <v>48.036044362292053</v>
      </c>
      <c r="C370" s="228" t="s">
        <v>1392</v>
      </c>
      <c r="D370" s="228" t="s">
        <v>720</v>
      </c>
      <c r="E370" s="228" t="s">
        <v>719</v>
      </c>
      <c r="F370" s="229">
        <v>8656</v>
      </c>
      <c r="G370" s="229">
        <v>12514</v>
      </c>
    </row>
    <row r="371" spans="1:7">
      <c r="A371" s="228" t="s">
        <v>1391</v>
      </c>
      <c r="B371" s="229">
        <v>47.337668174871901</v>
      </c>
      <c r="C371" s="228" t="s">
        <v>1390</v>
      </c>
      <c r="D371" s="228" t="s">
        <v>724</v>
      </c>
      <c r="E371" s="228" t="s">
        <v>723</v>
      </c>
      <c r="F371" s="229">
        <v>33373</v>
      </c>
      <c r="G371" s="229">
        <v>46671</v>
      </c>
    </row>
    <row r="372" spans="1:7">
      <c r="A372" s="228" t="s">
        <v>1389</v>
      </c>
      <c r="B372" s="229">
        <v>47.142857142857146</v>
      </c>
      <c r="C372" s="228" t="s">
        <v>1388</v>
      </c>
      <c r="D372" s="228" t="s">
        <v>677</v>
      </c>
      <c r="E372" s="228" t="s">
        <v>676</v>
      </c>
      <c r="F372" s="229">
        <v>910</v>
      </c>
      <c r="G372" s="229">
        <v>1339</v>
      </c>
    </row>
    <row r="373" spans="1:7">
      <c r="A373" s="228" t="s">
        <v>1387</v>
      </c>
      <c r="B373" s="229">
        <v>47.103658536585364</v>
      </c>
      <c r="C373" s="228" t="s">
        <v>1386</v>
      </c>
      <c r="D373" s="228" t="s">
        <v>681</v>
      </c>
      <c r="E373" s="228" t="s">
        <v>728</v>
      </c>
      <c r="F373" s="229">
        <v>1312</v>
      </c>
      <c r="G373" s="229">
        <v>1930</v>
      </c>
    </row>
    <row r="374" spans="1:7">
      <c r="A374" s="228" t="s">
        <v>109</v>
      </c>
      <c r="B374" s="229">
        <v>47.008687100475335</v>
      </c>
      <c r="C374" s="228" t="s">
        <v>110</v>
      </c>
      <c r="D374" s="228" t="s">
        <v>936</v>
      </c>
      <c r="E374" s="228" t="s">
        <v>1385</v>
      </c>
      <c r="F374" s="229">
        <v>6101</v>
      </c>
      <c r="G374" s="229">
        <v>8849</v>
      </c>
    </row>
    <row r="375" spans="1:7">
      <c r="A375" s="228" t="s">
        <v>1384</v>
      </c>
      <c r="B375" s="229">
        <v>46.861952319920086</v>
      </c>
      <c r="C375" s="228" t="s">
        <v>1383</v>
      </c>
      <c r="D375" s="228" t="s">
        <v>825</v>
      </c>
      <c r="E375" s="228" t="s">
        <v>824</v>
      </c>
      <c r="F375" s="229">
        <v>41411</v>
      </c>
      <c r="G375" s="229">
        <v>20667</v>
      </c>
    </row>
    <row r="376" spans="1:7">
      <c r="A376" s="228" t="s">
        <v>662</v>
      </c>
      <c r="B376" s="229">
        <v>46.585980837115478</v>
      </c>
      <c r="C376" s="228" t="s">
        <v>661</v>
      </c>
      <c r="D376" s="228" t="s">
        <v>660</v>
      </c>
      <c r="E376" s="228" t="s">
        <v>659</v>
      </c>
      <c r="F376" s="229">
        <v>9915</v>
      </c>
      <c r="G376" s="229">
        <v>13884</v>
      </c>
    </row>
    <row r="377" spans="1:7">
      <c r="A377" s="228" t="s">
        <v>107</v>
      </c>
      <c r="B377" s="229">
        <v>46.483688220355539</v>
      </c>
      <c r="C377" s="228" t="s">
        <v>108</v>
      </c>
      <c r="D377" s="228" t="s">
        <v>648</v>
      </c>
      <c r="E377" s="228" t="s">
        <v>979</v>
      </c>
      <c r="F377" s="229">
        <v>10238</v>
      </c>
      <c r="G377" s="229">
        <v>13997</v>
      </c>
    </row>
    <row r="378" spans="1:7">
      <c r="A378" s="228" t="s">
        <v>1382</v>
      </c>
      <c r="B378" s="229">
        <v>46.391752577319586</v>
      </c>
      <c r="C378" s="228" t="s">
        <v>1381</v>
      </c>
      <c r="D378" s="228" t="s">
        <v>677</v>
      </c>
      <c r="E378" s="228" t="s">
        <v>676</v>
      </c>
      <c r="F378" s="229">
        <v>1843</v>
      </c>
      <c r="G378" s="229">
        <v>2698</v>
      </c>
    </row>
    <row r="379" spans="1:7">
      <c r="A379" s="228" t="s">
        <v>1380</v>
      </c>
      <c r="B379" s="229">
        <v>46.231807200518531</v>
      </c>
      <c r="C379" s="228" t="s">
        <v>1379</v>
      </c>
      <c r="D379" s="228" t="s">
        <v>606</v>
      </c>
      <c r="E379" s="228" t="s">
        <v>649</v>
      </c>
      <c r="F379" s="229">
        <v>50913</v>
      </c>
      <c r="G379" s="229">
        <v>74451</v>
      </c>
    </row>
    <row r="380" spans="1:7">
      <c r="A380" s="228" t="s">
        <v>1378</v>
      </c>
      <c r="B380" s="229">
        <v>46.228070175438596</v>
      </c>
      <c r="C380" s="228" t="s">
        <v>1377</v>
      </c>
      <c r="D380" s="228" t="s">
        <v>677</v>
      </c>
      <c r="E380" s="228" t="s">
        <v>676</v>
      </c>
      <c r="F380" s="229">
        <v>1140</v>
      </c>
      <c r="G380" s="229">
        <v>1667</v>
      </c>
    </row>
    <row r="381" spans="1:7">
      <c r="A381" s="228" t="s">
        <v>30</v>
      </c>
      <c r="B381" s="229">
        <v>46.188627375325552</v>
      </c>
      <c r="C381" s="228" t="s">
        <v>31</v>
      </c>
      <c r="D381" s="228" t="s">
        <v>1376</v>
      </c>
      <c r="E381" s="228" t="s">
        <v>1376</v>
      </c>
      <c r="F381" s="229">
        <v>20484</v>
      </c>
      <c r="G381" s="229">
        <v>13715</v>
      </c>
    </row>
    <row r="382" spans="1:7">
      <c r="A382" s="228" t="s">
        <v>1375</v>
      </c>
      <c r="B382" s="229">
        <v>46.002855103497502</v>
      </c>
      <c r="C382" s="228" t="s">
        <v>1374</v>
      </c>
      <c r="D382" s="228" t="s">
        <v>606</v>
      </c>
      <c r="E382" s="228" t="s">
        <v>1373</v>
      </c>
      <c r="F382" s="229">
        <v>2802</v>
      </c>
      <c r="G382" s="229">
        <v>3941</v>
      </c>
    </row>
    <row r="383" spans="1:7">
      <c r="A383" s="228" t="s">
        <v>1372</v>
      </c>
      <c r="B383" s="229">
        <v>45.942692029857938</v>
      </c>
      <c r="C383" s="228" t="s">
        <v>1371</v>
      </c>
      <c r="D383" s="228" t="s">
        <v>825</v>
      </c>
      <c r="E383" s="228" t="s">
        <v>824</v>
      </c>
      <c r="F383" s="229">
        <v>8306</v>
      </c>
      <c r="G383" s="229">
        <v>11492</v>
      </c>
    </row>
    <row r="384" spans="1:7">
      <c r="A384" s="228" t="s">
        <v>1370</v>
      </c>
      <c r="B384" s="229">
        <v>45.869776482021379</v>
      </c>
      <c r="C384" s="228" t="s">
        <v>1369</v>
      </c>
      <c r="D384" s="228" t="s">
        <v>681</v>
      </c>
      <c r="E384" s="228" t="s">
        <v>728</v>
      </c>
      <c r="F384" s="229">
        <v>1029</v>
      </c>
      <c r="G384" s="229">
        <v>1501</v>
      </c>
    </row>
    <row r="385" spans="1:7">
      <c r="A385" s="228" t="s">
        <v>1368</v>
      </c>
      <c r="B385" s="229">
        <v>45.370741482965933</v>
      </c>
      <c r="C385" s="228" t="s">
        <v>1367</v>
      </c>
      <c r="D385" s="228" t="s">
        <v>677</v>
      </c>
      <c r="E385" s="228" t="s">
        <v>676</v>
      </c>
      <c r="F385" s="229">
        <v>2495</v>
      </c>
      <c r="G385" s="229">
        <v>3627</v>
      </c>
    </row>
    <row r="386" spans="1:7">
      <c r="A386" s="228" t="s">
        <v>1366</v>
      </c>
      <c r="B386" s="229">
        <v>45.285278745644597</v>
      </c>
      <c r="C386" s="228" t="s">
        <v>1365</v>
      </c>
      <c r="D386" s="228" t="s">
        <v>825</v>
      </c>
      <c r="E386" s="228" t="s">
        <v>824</v>
      </c>
      <c r="F386" s="229">
        <v>2728</v>
      </c>
      <c r="G386" s="229">
        <v>3445</v>
      </c>
    </row>
    <row r="387" spans="1:7">
      <c r="A387" s="228" t="s">
        <v>1364</v>
      </c>
      <c r="B387" s="229">
        <v>45.251076040172165</v>
      </c>
      <c r="C387" s="228" t="s">
        <v>1363</v>
      </c>
      <c r="D387" s="228" t="s">
        <v>825</v>
      </c>
      <c r="E387" s="228" t="s">
        <v>824</v>
      </c>
      <c r="F387" s="229">
        <v>6970</v>
      </c>
      <c r="G387" s="229">
        <v>10124</v>
      </c>
    </row>
    <row r="388" spans="1:7">
      <c r="A388" s="228" t="s">
        <v>1362</v>
      </c>
      <c r="B388" s="229">
        <v>44.981257809246145</v>
      </c>
      <c r="C388" s="228" t="s">
        <v>1361</v>
      </c>
      <c r="D388" s="228" t="s">
        <v>825</v>
      </c>
      <c r="E388" s="228" t="s">
        <v>824</v>
      </c>
      <c r="F388" s="229">
        <v>9604</v>
      </c>
      <c r="G388" s="229">
        <v>12624</v>
      </c>
    </row>
    <row r="389" spans="1:7">
      <c r="A389" s="228" t="s">
        <v>1360</v>
      </c>
      <c r="B389" s="229">
        <v>44.940945390639136</v>
      </c>
      <c r="C389" s="228" t="s">
        <v>1359</v>
      </c>
      <c r="D389" s="228" t="s">
        <v>881</v>
      </c>
      <c r="E389" s="228" t="s">
        <v>880</v>
      </c>
      <c r="F389" s="229">
        <v>38693</v>
      </c>
      <c r="G389" s="229">
        <v>56082</v>
      </c>
    </row>
    <row r="390" spans="1:7">
      <c r="A390" s="228" t="s">
        <v>1358</v>
      </c>
      <c r="B390" s="229">
        <v>44.839400428265527</v>
      </c>
      <c r="C390" s="228" t="s">
        <v>1357</v>
      </c>
      <c r="D390" s="228" t="s">
        <v>695</v>
      </c>
      <c r="E390" s="228" t="s">
        <v>1356</v>
      </c>
      <c r="F390" s="229">
        <v>2335</v>
      </c>
      <c r="G390" s="229">
        <v>3382</v>
      </c>
    </row>
    <row r="391" spans="1:7">
      <c r="A391" s="228" t="s">
        <v>1355</v>
      </c>
      <c r="B391" s="229">
        <v>44.738247863247864</v>
      </c>
      <c r="C391" s="228" t="s">
        <v>1354</v>
      </c>
      <c r="D391" s="228" t="s">
        <v>825</v>
      </c>
      <c r="E391" s="228" t="s">
        <v>824</v>
      </c>
      <c r="F391" s="229">
        <v>3744</v>
      </c>
      <c r="G391" s="229">
        <v>5029</v>
      </c>
    </row>
    <row r="392" spans="1:7">
      <c r="A392" s="228" t="s">
        <v>1353</v>
      </c>
      <c r="B392" s="229">
        <v>44.38554576676124</v>
      </c>
      <c r="C392" s="228" t="s">
        <v>1352</v>
      </c>
      <c r="D392" s="228" t="s">
        <v>706</v>
      </c>
      <c r="E392" s="228" t="s">
        <v>1351</v>
      </c>
      <c r="F392" s="229">
        <v>13394</v>
      </c>
      <c r="G392" s="229">
        <v>19229</v>
      </c>
    </row>
    <row r="393" spans="1:7">
      <c r="A393" s="228" t="s">
        <v>1350</v>
      </c>
      <c r="B393" s="229">
        <v>43.920640698944304</v>
      </c>
      <c r="C393" s="228" t="s">
        <v>1349</v>
      </c>
      <c r="D393" s="228" t="s">
        <v>618</v>
      </c>
      <c r="E393" s="228" t="s">
        <v>1006</v>
      </c>
      <c r="F393" s="229">
        <v>5494</v>
      </c>
      <c r="G393" s="229">
        <v>7907</v>
      </c>
    </row>
    <row r="394" spans="1:7">
      <c r="A394" s="228" t="s">
        <v>1348</v>
      </c>
      <c r="B394" s="229">
        <v>43.886069733180555</v>
      </c>
      <c r="C394" s="228" t="s">
        <v>1347</v>
      </c>
      <c r="D394" s="228" t="s">
        <v>648</v>
      </c>
      <c r="E394" s="228" t="s">
        <v>979</v>
      </c>
      <c r="F394" s="229">
        <v>12218</v>
      </c>
      <c r="G394" s="229">
        <v>16930</v>
      </c>
    </row>
    <row r="395" spans="1:7">
      <c r="A395" s="228" t="s">
        <v>1346</v>
      </c>
      <c r="B395" s="229">
        <v>43.586581154415391</v>
      </c>
      <c r="C395" s="228" t="s">
        <v>1345</v>
      </c>
      <c r="D395" s="228" t="s">
        <v>1003</v>
      </c>
      <c r="E395" s="228" t="s">
        <v>1002</v>
      </c>
      <c r="F395" s="229">
        <v>4054</v>
      </c>
      <c r="G395" s="229">
        <v>5471</v>
      </c>
    </row>
    <row r="396" spans="1:7">
      <c r="A396" s="228" t="s">
        <v>87</v>
      </c>
      <c r="B396" s="229">
        <v>43.353174603174601</v>
      </c>
      <c r="C396" s="228" t="s">
        <v>88</v>
      </c>
      <c r="D396" s="228" t="s">
        <v>618</v>
      </c>
      <c r="E396" s="228" t="s">
        <v>617</v>
      </c>
      <c r="F396" s="229">
        <v>5040</v>
      </c>
      <c r="G396" s="229">
        <v>6865</v>
      </c>
    </row>
    <row r="397" spans="1:7">
      <c r="A397" s="228" t="s">
        <v>43</v>
      </c>
      <c r="B397" s="229">
        <v>43.13771888310459</v>
      </c>
      <c r="C397" s="228" t="s">
        <v>44</v>
      </c>
      <c r="D397" s="228" t="s">
        <v>618</v>
      </c>
      <c r="E397" s="228" t="s">
        <v>617</v>
      </c>
      <c r="F397" s="229">
        <v>16904</v>
      </c>
      <c r="G397" s="229">
        <v>24196</v>
      </c>
    </row>
    <row r="398" spans="1:7">
      <c r="A398" s="228" t="s">
        <v>1344</v>
      </c>
      <c r="B398" s="229">
        <v>43.136307746355172</v>
      </c>
      <c r="C398" s="228" t="s">
        <v>1343</v>
      </c>
      <c r="D398" s="228" t="s">
        <v>881</v>
      </c>
      <c r="E398" s="228" t="s">
        <v>880</v>
      </c>
      <c r="F398" s="229">
        <v>22772</v>
      </c>
      <c r="G398" s="229">
        <v>32595</v>
      </c>
    </row>
    <row r="399" spans="1:7">
      <c r="A399" s="228" t="s">
        <v>1342</v>
      </c>
      <c r="B399" s="229">
        <v>42.766295707472175</v>
      </c>
      <c r="C399" s="228" t="s">
        <v>1341</v>
      </c>
      <c r="D399" s="228" t="s">
        <v>648</v>
      </c>
      <c r="E399" s="228" t="s">
        <v>979</v>
      </c>
      <c r="F399" s="229">
        <v>38369</v>
      </c>
      <c r="G399" s="229">
        <v>53778</v>
      </c>
    </row>
    <row r="400" spans="1:7">
      <c r="A400" s="228" t="s">
        <v>1340</v>
      </c>
      <c r="B400" s="229">
        <v>42.641070389761488</v>
      </c>
      <c r="C400" s="228" t="s">
        <v>1339</v>
      </c>
      <c r="D400" s="228" t="s">
        <v>656</v>
      </c>
      <c r="E400" s="228" t="s">
        <v>844</v>
      </c>
      <c r="F400" s="229">
        <v>1719</v>
      </c>
      <c r="G400" s="229">
        <v>2292</v>
      </c>
    </row>
    <row r="401" spans="1:7">
      <c r="A401" s="228" t="s">
        <v>1338</v>
      </c>
      <c r="B401" s="229">
        <v>42.122309011240233</v>
      </c>
      <c r="C401" s="228" t="s">
        <v>1337</v>
      </c>
      <c r="D401" s="228" t="s">
        <v>710</v>
      </c>
      <c r="E401" s="228" t="s">
        <v>1336</v>
      </c>
      <c r="F401" s="229">
        <v>5249</v>
      </c>
      <c r="G401" s="229">
        <v>7260</v>
      </c>
    </row>
    <row r="402" spans="1:7">
      <c r="A402" s="228" t="s">
        <v>1335</v>
      </c>
      <c r="B402" s="229">
        <v>42.040321692189046</v>
      </c>
      <c r="C402" s="228" t="s">
        <v>1334</v>
      </c>
      <c r="D402" s="228" t="s">
        <v>618</v>
      </c>
      <c r="E402" s="228" t="s">
        <v>1006</v>
      </c>
      <c r="F402" s="229">
        <v>9077</v>
      </c>
      <c r="G402" s="229">
        <v>12893</v>
      </c>
    </row>
    <row r="403" spans="1:7">
      <c r="A403" s="228" t="s">
        <v>1333</v>
      </c>
      <c r="B403" s="229">
        <v>41.960205105339426</v>
      </c>
      <c r="C403" s="228" t="s">
        <v>1332</v>
      </c>
      <c r="D403" s="228" t="s">
        <v>856</v>
      </c>
      <c r="E403" s="228" t="s">
        <v>1236</v>
      </c>
      <c r="F403" s="229">
        <v>35884</v>
      </c>
      <c r="G403" s="229">
        <v>50941</v>
      </c>
    </row>
    <row r="404" spans="1:7">
      <c r="A404" s="228" t="s">
        <v>1331</v>
      </c>
      <c r="B404" s="229">
        <v>41.852905323039415</v>
      </c>
      <c r="C404" s="228" t="s">
        <v>1330</v>
      </c>
      <c r="D404" s="228" t="s">
        <v>656</v>
      </c>
      <c r="E404" s="228" t="s">
        <v>655</v>
      </c>
      <c r="F404" s="229">
        <v>2461</v>
      </c>
      <c r="G404" s="229">
        <v>2991</v>
      </c>
    </row>
    <row r="405" spans="1:7">
      <c r="A405" s="228" t="s">
        <v>1329</v>
      </c>
      <c r="B405" s="229">
        <v>41.262458471760795</v>
      </c>
      <c r="C405" s="228" t="s">
        <v>1328</v>
      </c>
      <c r="D405" s="228" t="s">
        <v>856</v>
      </c>
      <c r="E405" s="228" t="s">
        <v>855</v>
      </c>
      <c r="F405" s="229">
        <v>15050</v>
      </c>
      <c r="G405" s="229">
        <v>19460</v>
      </c>
    </row>
    <row r="406" spans="1:7">
      <c r="A406" s="228" t="s">
        <v>120</v>
      </c>
      <c r="B406" s="229">
        <v>40.992541594951234</v>
      </c>
      <c r="C406" s="228" t="s">
        <v>121</v>
      </c>
      <c r="D406" s="228" t="s">
        <v>724</v>
      </c>
      <c r="E406" s="228" t="s">
        <v>723</v>
      </c>
      <c r="F406" s="229">
        <v>17430</v>
      </c>
      <c r="G406" s="229">
        <v>21935</v>
      </c>
    </row>
    <row r="407" spans="1:7">
      <c r="A407" s="228" t="s">
        <v>1327</v>
      </c>
      <c r="B407" s="229">
        <v>40.561920349154391</v>
      </c>
      <c r="C407" s="228" t="s">
        <v>1326</v>
      </c>
      <c r="D407" s="228" t="s">
        <v>671</v>
      </c>
      <c r="E407" s="228" t="s">
        <v>670</v>
      </c>
      <c r="F407" s="229">
        <v>3666</v>
      </c>
      <c r="G407" s="229">
        <v>5013</v>
      </c>
    </row>
    <row r="408" spans="1:7">
      <c r="A408" s="228" t="s">
        <v>1325</v>
      </c>
      <c r="B408" s="229">
        <v>40.39408866995074</v>
      </c>
      <c r="C408" s="228" t="s">
        <v>1324</v>
      </c>
      <c r="D408" s="228" t="s">
        <v>600</v>
      </c>
      <c r="E408" s="228" t="s">
        <v>1323</v>
      </c>
      <c r="F408" s="229">
        <v>17052</v>
      </c>
      <c r="G408" s="229">
        <v>23940</v>
      </c>
    </row>
    <row r="409" spans="1:7">
      <c r="A409" s="228" t="s">
        <v>1322</v>
      </c>
      <c r="B409" s="229">
        <v>40.310447761194027</v>
      </c>
      <c r="C409" s="228" t="s">
        <v>1321</v>
      </c>
      <c r="D409" s="228" t="s">
        <v>638</v>
      </c>
      <c r="E409" s="228" t="s">
        <v>1075</v>
      </c>
      <c r="F409" s="229">
        <v>8375</v>
      </c>
      <c r="G409" s="229">
        <v>11651</v>
      </c>
    </row>
    <row r="410" spans="1:7">
      <c r="A410" s="228" t="s">
        <v>632</v>
      </c>
      <c r="B410" s="229">
        <v>40.271493212669682</v>
      </c>
      <c r="C410" s="228" t="s">
        <v>631</v>
      </c>
      <c r="D410" s="228" t="s">
        <v>606</v>
      </c>
      <c r="E410" s="228" t="s">
        <v>630</v>
      </c>
      <c r="F410" s="229">
        <v>2210</v>
      </c>
      <c r="G410" s="229">
        <v>3100</v>
      </c>
    </row>
    <row r="411" spans="1:7">
      <c r="A411" s="228" t="s">
        <v>1320</v>
      </c>
      <c r="B411" s="229">
        <v>40</v>
      </c>
      <c r="C411" s="228" t="s">
        <v>1319</v>
      </c>
      <c r="D411" s="228" t="s">
        <v>634</v>
      </c>
      <c r="E411" s="228" t="s">
        <v>633</v>
      </c>
      <c r="F411" s="229">
        <v>1635</v>
      </c>
      <c r="G411" s="229">
        <v>2289</v>
      </c>
    </row>
    <row r="412" spans="1:7">
      <c r="A412" s="228" t="s">
        <v>1318</v>
      </c>
      <c r="B412" s="229">
        <v>39.697112082986955</v>
      </c>
      <c r="C412" s="228" t="s">
        <v>1317</v>
      </c>
      <c r="D412" s="228" t="s">
        <v>881</v>
      </c>
      <c r="E412" s="228" t="s">
        <v>880</v>
      </c>
      <c r="F412" s="229">
        <v>27667</v>
      </c>
      <c r="G412" s="229">
        <v>38650</v>
      </c>
    </row>
    <row r="413" spans="1:7">
      <c r="A413" s="228" t="s">
        <v>734</v>
      </c>
      <c r="B413" s="229">
        <v>39.352211016291697</v>
      </c>
      <c r="C413" s="228" t="s">
        <v>733</v>
      </c>
      <c r="D413" s="228" t="s">
        <v>724</v>
      </c>
      <c r="E413" s="228" t="s">
        <v>723</v>
      </c>
      <c r="F413" s="229">
        <v>7734</v>
      </c>
      <c r="G413" s="229">
        <v>5715</v>
      </c>
    </row>
    <row r="414" spans="1:7">
      <c r="A414" s="228" t="s">
        <v>722</v>
      </c>
      <c r="B414" s="229">
        <v>39.170355796032133</v>
      </c>
      <c r="C414" s="228" t="s">
        <v>721</v>
      </c>
      <c r="D414" s="228" t="s">
        <v>720</v>
      </c>
      <c r="E414" s="228" t="s">
        <v>719</v>
      </c>
      <c r="F414" s="229">
        <v>6099</v>
      </c>
      <c r="G414" s="229">
        <v>8468</v>
      </c>
    </row>
    <row r="415" spans="1:7">
      <c r="A415" s="228" t="s">
        <v>1316</v>
      </c>
      <c r="B415" s="229">
        <v>39.167035888347364</v>
      </c>
      <c r="C415" s="228" t="s">
        <v>1315</v>
      </c>
      <c r="D415" s="228" t="s">
        <v>634</v>
      </c>
      <c r="E415" s="228" t="s">
        <v>633</v>
      </c>
      <c r="F415" s="229">
        <v>2257</v>
      </c>
      <c r="G415" s="229">
        <v>3131</v>
      </c>
    </row>
    <row r="416" spans="1:7">
      <c r="A416" s="228" t="s">
        <v>59</v>
      </c>
      <c r="B416" s="229">
        <v>39.136106682127846</v>
      </c>
      <c r="C416" s="228" t="s">
        <v>60</v>
      </c>
      <c r="D416" s="228" t="s">
        <v>618</v>
      </c>
      <c r="E416" s="228" t="s">
        <v>617</v>
      </c>
      <c r="F416" s="229">
        <v>6899</v>
      </c>
      <c r="G416" s="229">
        <v>8099</v>
      </c>
    </row>
    <row r="417" spans="1:7">
      <c r="A417" s="228" t="s">
        <v>1314</v>
      </c>
      <c r="B417" s="229">
        <v>39.061032863849768</v>
      </c>
      <c r="C417" s="228" t="s">
        <v>1313</v>
      </c>
      <c r="D417" s="228" t="s">
        <v>881</v>
      </c>
      <c r="E417" s="228" t="s">
        <v>1312</v>
      </c>
      <c r="F417" s="229">
        <v>10650</v>
      </c>
      <c r="G417" s="229">
        <v>14810</v>
      </c>
    </row>
    <row r="418" spans="1:7">
      <c r="A418" s="228" t="s">
        <v>1311</v>
      </c>
      <c r="B418" s="229">
        <v>38.761904761904759</v>
      </c>
      <c r="C418" s="228" t="s">
        <v>1310</v>
      </c>
      <c r="D418" s="228" t="s">
        <v>618</v>
      </c>
      <c r="E418" s="228" t="s">
        <v>884</v>
      </c>
      <c r="F418" s="229">
        <v>2100</v>
      </c>
      <c r="G418" s="229">
        <v>2914</v>
      </c>
    </row>
    <row r="419" spans="1:7">
      <c r="A419" s="228" t="s">
        <v>1309</v>
      </c>
      <c r="B419" s="229">
        <v>38.666666666666664</v>
      </c>
      <c r="C419" s="228" t="s">
        <v>1308</v>
      </c>
      <c r="D419" s="228" t="s">
        <v>638</v>
      </c>
      <c r="E419" s="228" t="s">
        <v>1075</v>
      </c>
      <c r="F419" s="229">
        <v>13425</v>
      </c>
      <c r="G419" s="229">
        <v>18616</v>
      </c>
    </row>
    <row r="420" spans="1:7">
      <c r="A420" s="228" t="s">
        <v>1307</v>
      </c>
      <c r="B420" s="229">
        <v>38.657131505760823</v>
      </c>
      <c r="C420" s="228" t="s">
        <v>1306</v>
      </c>
      <c r="D420" s="228" t="s">
        <v>677</v>
      </c>
      <c r="E420" s="228" t="s">
        <v>676</v>
      </c>
      <c r="F420" s="229">
        <v>2517</v>
      </c>
      <c r="G420" s="229">
        <v>3490</v>
      </c>
    </row>
    <row r="421" spans="1:7">
      <c r="A421" s="228" t="s">
        <v>1305</v>
      </c>
      <c r="B421" s="229">
        <v>38.653084323712505</v>
      </c>
      <c r="C421" s="228" t="s">
        <v>1304</v>
      </c>
      <c r="D421" s="228" t="s">
        <v>656</v>
      </c>
      <c r="E421" s="228" t="s">
        <v>844</v>
      </c>
      <c r="F421" s="229">
        <v>1767</v>
      </c>
      <c r="G421" s="229">
        <v>2450</v>
      </c>
    </row>
    <row r="422" spans="1:7">
      <c r="A422" s="228" t="s">
        <v>1303</v>
      </c>
      <c r="B422" s="229">
        <v>38.618729096989966</v>
      </c>
      <c r="C422" s="228" t="s">
        <v>1302</v>
      </c>
      <c r="D422" s="228" t="s">
        <v>881</v>
      </c>
      <c r="E422" s="228" t="s">
        <v>880</v>
      </c>
      <c r="F422" s="229">
        <v>29900</v>
      </c>
      <c r="G422" s="229">
        <v>41447</v>
      </c>
    </row>
    <row r="423" spans="1:7">
      <c r="A423" s="228" t="s">
        <v>1301</v>
      </c>
      <c r="B423" s="229">
        <v>38.02448979591837</v>
      </c>
      <c r="C423" s="228" t="s">
        <v>1300</v>
      </c>
      <c r="D423" s="228" t="s">
        <v>1239</v>
      </c>
      <c r="E423" s="228" t="s">
        <v>1239</v>
      </c>
      <c r="F423" s="229">
        <v>6125</v>
      </c>
      <c r="G423" s="229">
        <v>8234</v>
      </c>
    </row>
    <row r="424" spans="1:7">
      <c r="A424" s="228" t="s">
        <v>1299</v>
      </c>
      <c r="B424" s="229">
        <v>37.927927927927925</v>
      </c>
      <c r="C424" s="228" t="s">
        <v>1298</v>
      </c>
      <c r="D424" s="228" t="s">
        <v>600</v>
      </c>
      <c r="E424" s="228" t="s">
        <v>1140</v>
      </c>
      <c r="F424" s="229">
        <v>1110</v>
      </c>
      <c r="G424" s="229">
        <v>1531</v>
      </c>
    </row>
    <row r="425" spans="1:7">
      <c r="A425" s="228" t="s">
        <v>1297</v>
      </c>
      <c r="B425" s="229">
        <v>37.823309934863723</v>
      </c>
      <c r="C425" s="228" t="s">
        <v>1296</v>
      </c>
      <c r="D425" s="228" t="s">
        <v>664</v>
      </c>
      <c r="E425" s="228" t="s">
        <v>663</v>
      </c>
      <c r="F425" s="229">
        <v>15813</v>
      </c>
      <c r="G425" s="229">
        <v>21794</v>
      </c>
    </row>
    <row r="426" spans="1:7">
      <c r="A426" s="228" t="s">
        <v>1295</v>
      </c>
      <c r="B426" s="229">
        <v>37.796327212020032</v>
      </c>
      <c r="C426" s="228" t="s">
        <v>1294</v>
      </c>
      <c r="D426" s="228" t="s">
        <v>618</v>
      </c>
      <c r="E426" s="228" t="s">
        <v>1006</v>
      </c>
      <c r="F426" s="229">
        <v>8985</v>
      </c>
      <c r="G426" s="229">
        <v>12381</v>
      </c>
    </row>
    <row r="427" spans="1:7">
      <c r="A427" s="228" t="s">
        <v>1293</v>
      </c>
      <c r="B427" s="229">
        <v>37.746137534080582</v>
      </c>
      <c r="C427" s="228" t="s">
        <v>1292</v>
      </c>
      <c r="D427" s="228" t="s">
        <v>695</v>
      </c>
      <c r="E427" s="228" t="s">
        <v>694</v>
      </c>
      <c r="F427" s="229">
        <v>3301</v>
      </c>
      <c r="G427" s="229">
        <v>4547</v>
      </c>
    </row>
    <row r="428" spans="1:7">
      <c r="A428" s="228" t="s">
        <v>1291</v>
      </c>
      <c r="B428" s="229">
        <v>37.714863498483318</v>
      </c>
      <c r="C428" s="228" t="s">
        <v>1290</v>
      </c>
      <c r="D428" s="228" t="s">
        <v>1021</v>
      </c>
      <c r="E428" s="228" t="s">
        <v>1020</v>
      </c>
      <c r="F428" s="229">
        <v>2967</v>
      </c>
      <c r="G428" s="229">
        <v>3921</v>
      </c>
    </row>
    <row r="429" spans="1:7">
      <c r="A429" s="228" t="s">
        <v>85</v>
      </c>
      <c r="B429" s="229">
        <v>37.704280155642024</v>
      </c>
      <c r="C429" s="228" t="s">
        <v>86</v>
      </c>
      <c r="D429" s="228" t="s">
        <v>618</v>
      </c>
      <c r="E429" s="228" t="s">
        <v>617</v>
      </c>
      <c r="F429" s="229">
        <v>2570</v>
      </c>
      <c r="G429" s="229">
        <v>3139</v>
      </c>
    </row>
    <row r="430" spans="1:7">
      <c r="A430" s="228" t="s">
        <v>51</v>
      </c>
      <c r="B430" s="229">
        <v>37.416760899610502</v>
      </c>
      <c r="C430" s="228" t="s">
        <v>52</v>
      </c>
      <c r="D430" s="228" t="s">
        <v>618</v>
      </c>
      <c r="E430" s="228" t="s">
        <v>1064</v>
      </c>
      <c r="F430" s="229">
        <v>15918</v>
      </c>
      <c r="G430" s="229">
        <v>19174</v>
      </c>
    </row>
    <row r="431" spans="1:7">
      <c r="A431" s="228" t="s">
        <v>1289</v>
      </c>
      <c r="B431" s="229">
        <v>37.405260811413285</v>
      </c>
      <c r="C431" s="228" t="s">
        <v>1289</v>
      </c>
      <c r="D431" s="228" t="s">
        <v>634</v>
      </c>
      <c r="E431" s="228" t="s">
        <v>633</v>
      </c>
      <c r="F431" s="229">
        <v>2243</v>
      </c>
      <c r="G431" s="229">
        <v>3052</v>
      </c>
    </row>
    <row r="432" spans="1:7">
      <c r="A432" s="228" t="s">
        <v>1288</v>
      </c>
      <c r="B432" s="229">
        <v>37.363966142684404</v>
      </c>
      <c r="C432" s="228" t="s">
        <v>1287</v>
      </c>
      <c r="D432" s="228" t="s">
        <v>960</v>
      </c>
      <c r="E432" s="228" t="s">
        <v>959</v>
      </c>
      <c r="F432" s="229">
        <v>1654</v>
      </c>
      <c r="G432" s="229">
        <v>2272</v>
      </c>
    </row>
    <row r="433" spans="1:7">
      <c r="A433" s="228" t="s">
        <v>1286</v>
      </c>
      <c r="B433" s="229">
        <v>37.344306049822066</v>
      </c>
      <c r="C433" s="228" t="s">
        <v>1285</v>
      </c>
      <c r="D433" s="228" t="s">
        <v>677</v>
      </c>
      <c r="E433" s="228" t="s">
        <v>676</v>
      </c>
      <c r="F433" s="229">
        <v>4496</v>
      </c>
      <c r="G433" s="229">
        <v>6175</v>
      </c>
    </row>
    <row r="434" spans="1:7">
      <c r="A434" s="228" t="s">
        <v>1284</v>
      </c>
      <c r="B434" s="229">
        <v>37.173015144561724</v>
      </c>
      <c r="C434" s="228" t="s">
        <v>1283</v>
      </c>
      <c r="D434" s="228" t="s">
        <v>798</v>
      </c>
      <c r="E434" s="228" t="s">
        <v>797</v>
      </c>
      <c r="F434" s="229">
        <v>2179</v>
      </c>
      <c r="G434" s="229">
        <v>2989</v>
      </c>
    </row>
    <row r="435" spans="1:7">
      <c r="A435" s="228" t="s">
        <v>1282</v>
      </c>
      <c r="B435" s="229">
        <v>37.128571428571426</v>
      </c>
      <c r="C435" s="228" t="s">
        <v>1281</v>
      </c>
      <c r="D435" s="228" t="s">
        <v>606</v>
      </c>
      <c r="E435" s="228" t="s">
        <v>649</v>
      </c>
      <c r="F435" s="229">
        <v>7000</v>
      </c>
      <c r="G435" s="229">
        <v>9599</v>
      </c>
    </row>
    <row r="436" spans="1:7">
      <c r="A436" s="228" t="s">
        <v>1280</v>
      </c>
      <c r="B436" s="229">
        <v>36.950000000000003</v>
      </c>
      <c r="C436" s="228" t="s">
        <v>1279</v>
      </c>
      <c r="D436" s="228" t="s">
        <v>606</v>
      </c>
      <c r="E436" s="228" t="s">
        <v>859</v>
      </c>
      <c r="F436" s="229">
        <v>10000</v>
      </c>
      <c r="G436" s="229">
        <v>13695</v>
      </c>
    </row>
    <row r="437" spans="1:7">
      <c r="A437" s="228" t="s">
        <v>1278</v>
      </c>
      <c r="B437" s="229">
        <v>36.814800925057817</v>
      </c>
      <c r="C437" s="228" t="s">
        <v>1277</v>
      </c>
      <c r="D437" s="228" t="s">
        <v>648</v>
      </c>
      <c r="E437" s="228" t="s">
        <v>647</v>
      </c>
      <c r="F437" s="229">
        <v>15999</v>
      </c>
      <c r="G437" s="229">
        <v>21889</v>
      </c>
    </row>
    <row r="438" spans="1:7">
      <c r="A438" s="228" t="s">
        <v>1276</v>
      </c>
      <c r="B438" s="229">
        <v>36.780324203465625</v>
      </c>
      <c r="C438" s="228" t="s">
        <v>1275</v>
      </c>
      <c r="D438" s="228" t="s">
        <v>825</v>
      </c>
      <c r="E438" s="228" t="s">
        <v>824</v>
      </c>
      <c r="F438" s="229">
        <v>1789</v>
      </c>
      <c r="G438" s="229">
        <v>2447</v>
      </c>
    </row>
    <row r="439" spans="1:7">
      <c r="A439" s="228" t="s">
        <v>1274</v>
      </c>
      <c r="B439" s="229">
        <v>36.712668082094837</v>
      </c>
      <c r="C439" s="228" t="s">
        <v>1273</v>
      </c>
      <c r="D439" s="228" t="s">
        <v>710</v>
      </c>
      <c r="E439" s="228" t="s">
        <v>984</v>
      </c>
      <c r="F439" s="229">
        <v>5652</v>
      </c>
      <c r="G439" s="229">
        <v>7627</v>
      </c>
    </row>
    <row r="440" spans="1:7">
      <c r="A440" s="228" t="s">
        <v>1272</v>
      </c>
      <c r="B440" s="229">
        <v>36.151419558359621</v>
      </c>
      <c r="C440" s="228" t="s">
        <v>1271</v>
      </c>
      <c r="D440" s="228" t="s">
        <v>634</v>
      </c>
      <c r="E440" s="228" t="s">
        <v>633</v>
      </c>
      <c r="F440" s="229">
        <v>1585</v>
      </c>
      <c r="G440" s="229">
        <v>2158</v>
      </c>
    </row>
    <row r="441" spans="1:7">
      <c r="A441" s="228" t="s">
        <v>1270</v>
      </c>
      <c r="B441" s="229">
        <v>36.023294509151413</v>
      </c>
      <c r="C441" s="228" t="s">
        <v>1269</v>
      </c>
      <c r="D441" s="228" t="s">
        <v>681</v>
      </c>
      <c r="E441" s="228" t="s">
        <v>728</v>
      </c>
      <c r="F441" s="229">
        <v>1202</v>
      </c>
      <c r="G441" s="229">
        <v>1635</v>
      </c>
    </row>
    <row r="442" spans="1:7">
      <c r="A442" s="228" t="s">
        <v>1268</v>
      </c>
      <c r="B442" s="229">
        <v>35.938606847697756</v>
      </c>
      <c r="C442" s="228" t="s">
        <v>1267</v>
      </c>
      <c r="D442" s="228" t="s">
        <v>656</v>
      </c>
      <c r="E442" s="228" t="s">
        <v>655</v>
      </c>
      <c r="F442" s="229">
        <v>4235</v>
      </c>
      <c r="G442" s="229">
        <v>5257</v>
      </c>
    </row>
    <row r="443" spans="1:7">
      <c r="A443" s="228" t="s">
        <v>1266</v>
      </c>
      <c r="B443" s="229">
        <v>35.815384615384616</v>
      </c>
      <c r="C443" s="228" t="s">
        <v>1265</v>
      </c>
      <c r="D443" s="228" t="s">
        <v>825</v>
      </c>
      <c r="E443" s="228" t="s">
        <v>824</v>
      </c>
      <c r="F443" s="229">
        <v>1625</v>
      </c>
      <c r="G443" s="229">
        <v>2207</v>
      </c>
    </row>
    <row r="444" spans="1:7">
      <c r="A444" s="228" t="s">
        <v>73</v>
      </c>
      <c r="B444" s="229">
        <v>35.733333333333334</v>
      </c>
      <c r="C444" s="228" t="s">
        <v>1264</v>
      </c>
      <c r="D444" s="228" t="s">
        <v>618</v>
      </c>
      <c r="E444" s="228" t="s">
        <v>617</v>
      </c>
      <c r="F444" s="229">
        <v>22500</v>
      </c>
      <c r="G444" s="229">
        <v>27290</v>
      </c>
    </row>
    <row r="445" spans="1:7">
      <c r="A445" s="228" t="s">
        <v>738</v>
      </c>
      <c r="B445" s="229">
        <v>35.658021133525459</v>
      </c>
      <c r="C445" s="228" t="s">
        <v>737</v>
      </c>
      <c r="D445" s="228" t="s">
        <v>596</v>
      </c>
      <c r="E445" s="228" t="s">
        <v>595</v>
      </c>
      <c r="F445" s="229">
        <v>5205</v>
      </c>
      <c r="G445" s="229">
        <v>6995</v>
      </c>
    </row>
    <row r="446" spans="1:7">
      <c r="A446" s="228" t="s">
        <v>1263</v>
      </c>
      <c r="B446" s="229">
        <v>35.422988226726545</v>
      </c>
      <c r="C446" s="228" t="s">
        <v>1262</v>
      </c>
      <c r="D446" s="228" t="s">
        <v>648</v>
      </c>
      <c r="E446" s="228" t="s">
        <v>647</v>
      </c>
      <c r="F446" s="229">
        <v>49434</v>
      </c>
      <c r="G446" s="229">
        <v>65445</v>
      </c>
    </row>
    <row r="447" spans="1:7">
      <c r="A447" s="228" t="s">
        <v>1261</v>
      </c>
      <c r="B447" s="229">
        <v>35.079076189280784</v>
      </c>
      <c r="C447" s="228" t="s">
        <v>1260</v>
      </c>
      <c r="D447" s="228" t="s">
        <v>881</v>
      </c>
      <c r="E447" s="228" t="s">
        <v>949</v>
      </c>
      <c r="F447" s="229">
        <v>31868</v>
      </c>
      <c r="G447" s="229">
        <v>43047</v>
      </c>
    </row>
    <row r="448" spans="1:7">
      <c r="A448" s="228" t="s">
        <v>1259</v>
      </c>
      <c r="B448" s="229">
        <v>34.897172236503856</v>
      </c>
      <c r="C448" s="228" t="s">
        <v>1258</v>
      </c>
      <c r="D448" s="228" t="s">
        <v>656</v>
      </c>
      <c r="E448" s="228" t="s">
        <v>844</v>
      </c>
      <c r="F448" s="229">
        <v>1556</v>
      </c>
      <c r="G448" s="229">
        <v>2099</v>
      </c>
    </row>
    <row r="449" spans="1:7">
      <c r="A449" s="228" t="s">
        <v>1257</v>
      </c>
      <c r="B449" s="229">
        <v>33.943691786621507</v>
      </c>
      <c r="C449" s="228" t="s">
        <v>1256</v>
      </c>
      <c r="D449" s="228" t="s">
        <v>596</v>
      </c>
      <c r="E449" s="228" t="s">
        <v>595</v>
      </c>
      <c r="F449" s="229">
        <v>9448</v>
      </c>
      <c r="G449" s="229">
        <v>12655</v>
      </c>
    </row>
    <row r="450" spans="1:7">
      <c r="A450" s="228" t="s">
        <v>71</v>
      </c>
      <c r="B450" s="229">
        <v>33.795200000000001</v>
      </c>
      <c r="C450" s="228" t="s">
        <v>72</v>
      </c>
      <c r="D450" s="228" t="s">
        <v>618</v>
      </c>
      <c r="E450" s="228" t="s">
        <v>617</v>
      </c>
      <c r="F450" s="229">
        <v>31250</v>
      </c>
      <c r="G450" s="229">
        <v>35311</v>
      </c>
    </row>
    <row r="451" spans="1:7">
      <c r="A451" s="228" t="s">
        <v>1255</v>
      </c>
      <c r="B451" s="229">
        <v>33.499425067075506</v>
      </c>
      <c r="C451" s="228" t="s">
        <v>1254</v>
      </c>
      <c r="D451" s="228" t="s">
        <v>725</v>
      </c>
      <c r="E451" s="228" t="s">
        <v>725</v>
      </c>
      <c r="F451" s="229">
        <v>5218</v>
      </c>
      <c r="G451" s="229">
        <v>6666</v>
      </c>
    </row>
    <row r="452" spans="1:7">
      <c r="A452" s="228" t="s">
        <v>732</v>
      </c>
      <c r="B452" s="229">
        <v>33.325092707045734</v>
      </c>
      <c r="C452" s="228" t="s">
        <v>731</v>
      </c>
      <c r="D452" s="228" t="s">
        <v>724</v>
      </c>
      <c r="E452" s="228" t="s">
        <v>723</v>
      </c>
      <c r="F452" s="229">
        <v>11326</v>
      </c>
      <c r="G452" s="229">
        <v>5608</v>
      </c>
    </row>
    <row r="453" spans="1:7">
      <c r="A453" s="228" t="s">
        <v>1253</v>
      </c>
      <c r="B453" s="229">
        <v>33.183612358785901</v>
      </c>
      <c r="C453" s="228" t="s">
        <v>1252</v>
      </c>
      <c r="D453" s="228" t="s">
        <v>618</v>
      </c>
      <c r="E453" s="228" t="s">
        <v>667</v>
      </c>
      <c r="F453" s="229">
        <v>14694</v>
      </c>
      <c r="G453" s="229">
        <v>17570</v>
      </c>
    </row>
    <row r="454" spans="1:7">
      <c r="A454" s="228" t="s">
        <v>1251</v>
      </c>
      <c r="B454" s="229">
        <v>32.996108949416339</v>
      </c>
      <c r="C454" s="228" t="s">
        <v>1250</v>
      </c>
      <c r="D454" s="228" t="s">
        <v>618</v>
      </c>
      <c r="E454" s="228" t="s">
        <v>617</v>
      </c>
      <c r="F454" s="229">
        <v>1285</v>
      </c>
      <c r="G454" s="229">
        <v>1709</v>
      </c>
    </row>
    <row r="455" spans="1:7">
      <c r="A455" s="228" t="s">
        <v>1249</v>
      </c>
      <c r="B455" s="229">
        <v>32.981839484475685</v>
      </c>
      <c r="C455" s="228" t="s">
        <v>1248</v>
      </c>
      <c r="D455" s="228" t="s">
        <v>618</v>
      </c>
      <c r="E455" s="228" t="s">
        <v>884</v>
      </c>
      <c r="F455" s="229">
        <v>3414</v>
      </c>
      <c r="G455" s="229">
        <v>4540</v>
      </c>
    </row>
    <row r="456" spans="1:7">
      <c r="A456" s="228" t="s">
        <v>118</v>
      </c>
      <c r="B456" s="229">
        <v>32.949364050875928</v>
      </c>
      <c r="C456" s="228" t="s">
        <v>119</v>
      </c>
      <c r="D456" s="228" t="s">
        <v>648</v>
      </c>
      <c r="E456" s="228" t="s">
        <v>979</v>
      </c>
      <c r="F456" s="229">
        <v>4167</v>
      </c>
      <c r="G456" s="229">
        <v>5390</v>
      </c>
    </row>
    <row r="457" spans="1:7">
      <c r="A457" s="228" t="s">
        <v>1247</v>
      </c>
      <c r="B457" s="229">
        <v>32.914137033824808</v>
      </c>
      <c r="C457" s="228" t="s">
        <v>1246</v>
      </c>
      <c r="D457" s="228" t="s">
        <v>619</v>
      </c>
      <c r="E457" s="228" t="s">
        <v>619</v>
      </c>
      <c r="F457" s="229">
        <v>11530</v>
      </c>
      <c r="G457" s="229">
        <v>14325</v>
      </c>
    </row>
    <row r="458" spans="1:7">
      <c r="A458" s="228" t="s">
        <v>1245</v>
      </c>
      <c r="B458" s="229">
        <v>32.068813409792675</v>
      </c>
      <c r="C458" s="228" t="s">
        <v>1244</v>
      </c>
      <c r="D458" s="228" t="s">
        <v>648</v>
      </c>
      <c r="E458" s="228" t="s">
        <v>647</v>
      </c>
      <c r="F458" s="229">
        <v>9068</v>
      </c>
      <c r="G458" s="229">
        <v>11556</v>
      </c>
    </row>
    <row r="459" spans="1:7">
      <c r="A459" s="228" t="s">
        <v>1243</v>
      </c>
      <c r="B459" s="229">
        <v>31.854505373381098</v>
      </c>
      <c r="C459" s="228" t="s">
        <v>1242</v>
      </c>
      <c r="D459" s="228" t="s">
        <v>725</v>
      </c>
      <c r="E459" s="228" t="s">
        <v>725</v>
      </c>
      <c r="F459" s="229">
        <v>3629</v>
      </c>
      <c r="G459" s="229">
        <v>4100</v>
      </c>
    </row>
    <row r="460" spans="1:7">
      <c r="A460" s="228" t="s">
        <v>1241</v>
      </c>
      <c r="B460" s="229">
        <v>31.818181818181817</v>
      </c>
      <c r="C460" s="228" t="s">
        <v>1240</v>
      </c>
      <c r="D460" s="228" t="s">
        <v>1239</v>
      </c>
      <c r="E460" s="228" t="s">
        <v>1239</v>
      </c>
      <c r="F460" s="229">
        <v>6270</v>
      </c>
      <c r="G460" s="229">
        <v>8265</v>
      </c>
    </row>
    <row r="461" spans="1:7">
      <c r="A461" s="228" t="s">
        <v>1238</v>
      </c>
      <c r="B461" s="229">
        <v>31.781174117983145</v>
      </c>
      <c r="C461" s="228" t="s">
        <v>1237</v>
      </c>
      <c r="D461" s="228" t="s">
        <v>856</v>
      </c>
      <c r="E461" s="228" t="s">
        <v>1236</v>
      </c>
      <c r="F461" s="229">
        <v>7001</v>
      </c>
      <c r="G461" s="229">
        <v>9226</v>
      </c>
    </row>
    <row r="462" spans="1:7">
      <c r="A462" s="228" t="s">
        <v>1235</v>
      </c>
      <c r="B462" s="229">
        <v>31.685943846018013</v>
      </c>
      <c r="C462" s="228" t="s">
        <v>1234</v>
      </c>
      <c r="D462" s="228" t="s">
        <v>1003</v>
      </c>
      <c r="E462" s="228" t="s">
        <v>1091</v>
      </c>
      <c r="F462" s="229">
        <v>45304</v>
      </c>
      <c r="G462" s="229">
        <v>59359</v>
      </c>
    </row>
    <row r="463" spans="1:7">
      <c r="A463" s="228" t="s">
        <v>1233</v>
      </c>
      <c r="B463" s="229">
        <v>31.649402390438247</v>
      </c>
      <c r="C463" s="228" t="s">
        <v>1232</v>
      </c>
      <c r="D463" s="228" t="s">
        <v>644</v>
      </c>
      <c r="E463" s="228" t="s">
        <v>643</v>
      </c>
      <c r="F463" s="229">
        <v>12550</v>
      </c>
      <c r="G463" s="229">
        <v>15672</v>
      </c>
    </row>
    <row r="464" spans="1:7">
      <c r="A464" s="228" t="s">
        <v>90</v>
      </c>
      <c r="B464" s="229">
        <v>31.59383033419023</v>
      </c>
      <c r="C464" s="228" t="s">
        <v>91</v>
      </c>
      <c r="D464" s="228" t="s">
        <v>618</v>
      </c>
      <c r="E464" s="228" t="s">
        <v>617</v>
      </c>
      <c r="F464" s="229">
        <v>7780</v>
      </c>
      <c r="G464" s="229">
        <v>9638</v>
      </c>
    </row>
    <row r="465" spans="1:7">
      <c r="A465" s="228" t="s">
        <v>55</v>
      </c>
      <c r="B465" s="229">
        <v>31.554643406875321</v>
      </c>
      <c r="C465" s="228" t="s">
        <v>56</v>
      </c>
      <c r="D465" s="228" t="s">
        <v>618</v>
      </c>
      <c r="E465" s="228" t="s">
        <v>617</v>
      </c>
      <c r="F465" s="229">
        <v>1949</v>
      </c>
      <c r="G465" s="229">
        <v>2414</v>
      </c>
    </row>
    <row r="466" spans="1:7">
      <c r="A466" s="228" t="s">
        <v>1231</v>
      </c>
      <c r="B466" s="229">
        <v>31.525076765609008</v>
      </c>
      <c r="C466" s="228" t="s">
        <v>1230</v>
      </c>
      <c r="D466" s="228" t="s">
        <v>634</v>
      </c>
      <c r="E466" s="228" t="s">
        <v>633</v>
      </c>
      <c r="F466" s="229">
        <v>1954</v>
      </c>
      <c r="G466" s="229">
        <v>2570</v>
      </c>
    </row>
    <row r="467" spans="1:7">
      <c r="A467" s="228" t="s">
        <v>1229</v>
      </c>
      <c r="B467" s="229">
        <v>30.871287128712872</v>
      </c>
      <c r="C467" s="228" t="s">
        <v>1228</v>
      </c>
      <c r="D467" s="228" t="s">
        <v>619</v>
      </c>
      <c r="E467" s="228" t="s">
        <v>619</v>
      </c>
      <c r="F467" s="229">
        <v>10100</v>
      </c>
      <c r="G467" s="229">
        <v>13218</v>
      </c>
    </row>
    <row r="468" spans="1:7">
      <c r="A468" s="228" t="s">
        <v>1227</v>
      </c>
      <c r="B468" s="229">
        <v>30.860611315846519</v>
      </c>
      <c r="C468" s="228" t="s">
        <v>1226</v>
      </c>
      <c r="D468" s="228" t="s">
        <v>881</v>
      </c>
      <c r="E468" s="228" t="s">
        <v>880</v>
      </c>
      <c r="F468" s="229">
        <v>23065</v>
      </c>
      <c r="G468" s="229">
        <v>30183</v>
      </c>
    </row>
    <row r="469" spans="1:7">
      <c r="A469" s="228" t="s">
        <v>1225</v>
      </c>
      <c r="B469" s="229">
        <v>30.8479327259986</v>
      </c>
      <c r="C469" s="228" t="s">
        <v>1224</v>
      </c>
      <c r="D469" s="228" t="s">
        <v>710</v>
      </c>
      <c r="E469" s="228" t="s">
        <v>984</v>
      </c>
      <c r="F469" s="229">
        <v>7135</v>
      </c>
      <c r="G469" s="229">
        <v>9307</v>
      </c>
    </row>
    <row r="470" spans="1:7">
      <c r="A470" s="228" t="s">
        <v>1223</v>
      </c>
      <c r="B470" s="229">
        <v>30.726770929162832</v>
      </c>
      <c r="C470" s="228" t="s">
        <v>1222</v>
      </c>
      <c r="D470" s="228" t="s">
        <v>656</v>
      </c>
      <c r="E470" s="228" t="s">
        <v>844</v>
      </c>
      <c r="F470" s="229">
        <v>2174</v>
      </c>
      <c r="G470" s="229">
        <v>2602</v>
      </c>
    </row>
    <row r="471" spans="1:7">
      <c r="A471" s="228" t="s">
        <v>1221</v>
      </c>
      <c r="B471" s="229">
        <v>30.720338983050848</v>
      </c>
      <c r="C471" s="228" t="s">
        <v>1220</v>
      </c>
      <c r="D471" s="228" t="s">
        <v>648</v>
      </c>
      <c r="E471" s="228" t="s">
        <v>647</v>
      </c>
      <c r="F471" s="229">
        <v>9440</v>
      </c>
      <c r="G471" s="229">
        <v>11417</v>
      </c>
    </row>
    <row r="472" spans="1:7">
      <c r="A472" s="228" t="s">
        <v>1219</v>
      </c>
      <c r="B472" s="229">
        <v>30.469809692136955</v>
      </c>
      <c r="C472" s="228" t="s">
        <v>1218</v>
      </c>
      <c r="D472" s="228" t="s">
        <v>619</v>
      </c>
      <c r="E472" s="228" t="s">
        <v>619</v>
      </c>
      <c r="F472" s="229">
        <v>24329</v>
      </c>
      <c r="G472" s="229">
        <v>31592</v>
      </c>
    </row>
    <row r="473" spans="1:7">
      <c r="A473" s="228" t="s">
        <v>1217</v>
      </c>
      <c r="B473" s="229">
        <v>30.378368569095365</v>
      </c>
      <c r="C473" s="228" t="s">
        <v>1216</v>
      </c>
      <c r="D473" s="228" t="s">
        <v>806</v>
      </c>
      <c r="E473" s="228" t="s">
        <v>814</v>
      </c>
      <c r="F473" s="229">
        <v>11021</v>
      </c>
      <c r="G473" s="229">
        <v>14369</v>
      </c>
    </row>
    <row r="474" spans="1:7">
      <c r="A474" s="228" t="s">
        <v>1215</v>
      </c>
      <c r="B474" s="229">
        <v>30.03152539944114</v>
      </c>
      <c r="C474" s="228" t="s">
        <v>1214</v>
      </c>
      <c r="D474" s="228" t="s">
        <v>881</v>
      </c>
      <c r="E474" s="228" t="s">
        <v>880</v>
      </c>
      <c r="F474" s="229">
        <v>27914</v>
      </c>
      <c r="G474" s="229">
        <v>36297</v>
      </c>
    </row>
    <row r="475" spans="1:7">
      <c r="A475" s="228" t="s">
        <v>1213</v>
      </c>
      <c r="B475" s="229">
        <v>29.999987574294213</v>
      </c>
      <c r="C475" s="228" t="s">
        <v>1212</v>
      </c>
      <c r="D475" s="228" t="s">
        <v>681</v>
      </c>
      <c r="E475" s="228" t="s">
        <v>680</v>
      </c>
      <c r="F475" s="229">
        <v>2330</v>
      </c>
      <c r="G475" s="229">
        <v>2382</v>
      </c>
    </row>
    <row r="476" spans="1:7">
      <c r="A476" s="228" t="s">
        <v>1211</v>
      </c>
      <c r="B476" s="229">
        <v>29.987608426270135</v>
      </c>
      <c r="C476" s="228" t="s">
        <v>1210</v>
      </c>
      <c r="D476" s="228" t="s">
        <v>681</v>
      </c>
      <c r="E476" s="228" t="s">
        <v>728</v>
      </c>
      <c r="F476" s="229">
        <v>1614</v>
      </c>
      <c r="G476" s="229">
        <v>1998</v>
      </c>
    </row>
    <row r="477" spans="1:7">
      <c r="A477" s="228" t="s">
        <v>1209</v>
      </c>
      <c r="B477" s="229">
        <v>29.896574014221073</v>
      </c>
      <c r="C477" s="228" t="s">
        <v>1208</v>
      </c>
      <c r="D477" s="228" t="s">
        <v>634</v>
      </c>
      <c r="E477" s="228" t="s">
        <v>924</v>
      </c>
      <c r="F477" s="229">
        <v>2294</v>
      </c>
      <c r="G477" s="229">
        <v>2455</v>
      </c>
    </row>
    <row r="478" spans="1:7">
      <c r="A478" s="228" t="s">
        <v>604</v>
      </c>
      <c r="B478" s="229">
        <v>29.873913043478261</v>
      </c>
      <c r="C478" s="228" t="s">
        <v>603</v>
      </c>
      <c r="D478" s="228" t="s">
        <v>592</v>
      </c>
      <c r="E478" s="228" t="s">
        <v>591</v>
      </c>
      <c r="F478" s="229">
        <v>23000</v>
      </c>
      <c r="G478" s="229">
        <v>29871</v>
      </c>
    </row>
    <row r="479" spans="1:7">
      <c r="A479" s="228" t="s">
        <v>730</v>
      </c>
      <c r="B479" s="229">
        <v>29.81981981981982</v>
      </c>
      <c r="C479" s="228" t="s">
        <v>729</v>
      </c>
      <c r="D479" s="228" t="s">
        <v>681</v>
      </c>
      <c r="E479" s="228" t="s">
        <v>728</v>
      </c>
      <c r="F479" s="229">
        <v>1110</v>
      </c>
      <c r="G479" s="229">
        <v>1441</v>
      </c>
    </row>
    <row r="480" spans="1:7">
      <c r="A480" s="228" t="s">
        <v>1207</v>
      </c>
      <c r="B480" s="229">
        <v>29.656862745098039</v>
      </c>
      <c r="C480" s="228" t="s">
        <v>1206</v>
      </c>
      <c r="D480" s="228" t="s">
        <v>656</v>
      </c>
      <c r="E480" s="228" t="s">
        <v>958</v>
      </c>
      <c r="F480" s="229">
        <v>816</v>
      </c>
      <c r="G480" s="229">
        <v>1058</v>
      </c>
    </row>
    <row r="481" spans="1:7">
      <c r="A481" s="228" t="s">
        <v>1205</v>
      </c>
      <c r="B481" s="229">
        <v>29.634701633058302</v>
      </c>
      <c r="C481" s="228" t="s">
        <v>1204</v>
      </c>
      <c r="D481" s="228" t="s">
        <v>881</v>
      </c>
      <c r="E481" s="228" t="s">
        <v>880</v>
      </c>
      <c r="F481" s="229">
        <v>29209</v>
      </c>
      <c r="G481" s="229">
        <v>37865</v>
      </c>
    </row>
    <row r="482" spans="1:7">
      <c r="A482" s="228" t="s">
        <v>1203</v>
      </c>
      <c r="B482" s="229">
        <v>29.196843584477353</v>
      </c>
      <c r="C482" s="228" t="s">
        <v>1202</v>
      </c>
      <c r="D482" s="228" t="s">
        <v>592</v>
      </c>
      <c r="E482" s="228" t="s">
        <v>614</v>
      </c>
      <c r="F482" s="229">
        <v>18502</v>
      </c>
      <c r="G482" s="229">
        <v>7768</v>
      </c>
    </row>
    <row r="483" spans="1:7">
      <c r="A483" s="228" t="s">
        <v>1201</v>
      </c>
      <c r="B483" s="229">
        <v>28.924418604651162</v>
      </c>
      <c r="C483" s="228" t="s">
        <v>1200</v>
      </c>
      <c r="D483" s="228" t="s">
        <v>806</v>
      </c>
      <c r="E483" s="228" t="s">
        <v>814</v>
      </c>
      <c r="F483" s="229">
        <v>2064</v>
      </c>
      <c r="G483" s="229">
        <v>2661</v>
      </c>
    </row>
    <row r="484" spans="1:7">
      <c r="A484" s="228" t="s">
        <v>1199</v>
      </c>
      <c r="B484" s="229">
        <v>28.8135593220339</v>
      </c>
      <c r="C484" s="228" t="s">
        <v>1198</v>
      </c>
      <c r="D484" s="228" t="s">
        <v>600</v>
      </c>
      <c r="E484" s="228" t="s">
        <v>599</v>
      </c>
      <c r="F484" s="229">
        <v>1652</v>
      </c>
      <c r="G484" s="229">
        <v>2128</v>
      </c>
    </row>
    <row r="485" spans="1:7">
      <c r="A485" s="228" t="s">
        <v>1197</v>
      </c>
      <c r="B485" s="229">
        <v>28.734858681022882</v>
      </c>
      <c r="C485" s="228" t="s">
        <v>1196</v>
      </c>
      <c r="D485" s="228" t="s">
        <v>634</v>
      </c>
      <c r="E485" s="228" t="s">
        <v>633</v>
      </c>
      <c r="F485" s="229">
        <v>4458</v>
      </c>
      <c r="G485" s="229">
        <v>5739</v>
      </c>
    </row>
    <row r="486" spans="1:7">
      <c r="A486" s="228" t="s">
        <v>1195</v>
      </c>
      <c r="B486" s="229">
        <v>28.637014071070833</v>
      </c>
      <c r="C486" s="228" t="s">
        <v>1194</v>
      </c>
      <c r="D486" s="228" t="s">
        <v>724</v>
      </c>
      <c r="E486" s="228" t="s">
        <v>723</v>
      </c>
      <c r="F486" s="229">
        <v>16772</v>
      </c>
      <c r="G486" s="229">
        <v>21575</v>
      </c>
    </row>
    <row r="487" spans="1:7">
      <c r="A487" s="228" t="s">
        <v>1193</v>
      </c>
      <c r="B487" s="229">
        <v>28.62571247625079</v>
      </c>
      <c r="C487" s="228" t="s">
        <v>1192</v>
      </c>
      <c r="D487" s="228" t="s">
        <v>677</v>
      </c>
      <c r="E487" s="228" t="s">
        <v>676</v>
      </c>
      <c r="F487" s="229">
        <v>1579</v>
      </c>
      <c r="G487" s="229">
        <v>1981</v>
      </c>
    </row>
    <row r="488" spans="1:7">
      <c r="A488" s="228" t="s">
        <v>1191</v>
      </c>
      <c r="B488" s="229">
        <v>28.444012000324332</v>
      </c>
      <c r="C488" s="228" t="s">
        <v>1190</v>
      </c>
      <c r="D488" s="228" t="s">
        <v>600</v>
      </c>
      <c r="E488" s="228" t="s">
        <v>1189</v>
      </c>
      <c r="F488" s="229">
        <v>12333</v>
      </c>
      <c r="G488" s="229">
        <v>15841</v>
      </c>
    </row>
    <row r="489" spans="1:7">
      <c r="A489" s="228" t="s">
        <v>530</v>
      </c>
      <c r="B489" s="229">
        <v>28.183229813664596</v>
      </c>
      <c r="C489" s="228" t="s">
        <v>1188</v>
      </c>
      <c r="D489" s="228" t="s">
        <v>960</v>
      </c>
      <c r="E489" s="228" t="s">
        <v>959</v>
      </c>
      <c r="F489" s="229">
        <v>1288</v>
      </c>
      <c r="G489" s="229">
        <v>1651</v>
      </c>
    </row>
    <row r="490" spans="1:7">
      <c r="A490" s="228" t="s">
        <v>1187</v>
      </c>
      <c r="B490" s="229">
        <v>28.085724108950604</v>
      </c>
      <c r="C490" s="228" t="s">
        <v>1186</v>
      </c>
      <c r="D490" s="228" t="s">
        <v>606</v>
      </c>
      <c r="E490" s="228" t="s">
        <v>1185</v>
      </c>
      <c r="F490" s="229">
        <v>26177</v>
      </c>
      <c r="G490" s="229">
        <v>33529</v>
      </c>
    </row>
    <row r="491" spans="1:7">
      <c r="A491" s="228" t="s">
        <v>679</v>
      </c>
      <c r="B491" s="229">
        <v>27.962638645650905</v>
      </c>
      <c r="C491" s="228" t="s">
        <v>678</v>
      </c>
      <c r="D491" s="228" t="s">
        <v>677</v>
      </c>
      <c r="E491" s="228" t="s">
        <v>676</v>
      </c>
      <c r="F491" s="229">
        <v>1713</v>
      </c>
      <c r="G491" s="229">
        <v>2192</v>
      </c>
    </row>
    <row r="492" spans="1:7">
      <c r="A492" s="228" t="s">
        <v>112</v>
      </c>
      <c r="B492" s="229">
        <v>27.718286655683691</v>
      </c>
      <c r="C492" s="228" t="s">
        <v>113</v>
      </c>
      <c r="D492" s="228" t="s">
        <v>618</v>
      </c>
      <c r="E492" s="228" t="s">
        <v>1064</v>
      </c>
      <c r="F492" s="229">
        <v>4856</v>
      </c>
      <c r="G492" s="229">
        <v>6202</v>
      </c>
    </row>
    <row r="493" spans="1:7">
      <c r="A493" s="228" t="s">
        <v>53</v>
      </c>
      <c r="B493" s="229">
        <v>27.516492534957862</v>
      </c>
      <c r="C493" s="228" t="s">
        <v>54</v>
      </c>
      <c r="D493" s="228" t="s">
        <v>618</v>
      </c>
      <c r="E493" s="228" t="s">
        <v>617</v>
      </c>
      <c r="F493" s="229">
        <v>63362</v>
      </c>
      <c r="G493" s="229">
        <v>66197</v>
      </c>
    </row>
    <row r="494" spans="1:7">
      <c r="A494" s="228" t="s">
        <v>1184</v>
      </c>
      <c r="B494" s="229">
        <v>27.499738794274371</v>
      </c>
      <c r="C494" s="228" t="s">
        <v>1183</v>
      </c>
      <c r="D494" s="228" t="s">
        <v>656</v>
      </c>
      <c r="E494" s="228" t="s">
        <v>958</v>
      </c>
      <c r="F494" s="229">
        <v>19142</v>
      </c>
      <c r="G494" s="229">
        <v>12128</v>
      </c>
    </row>
    <row r="495" spans="1:7">
      <c r="A495" s="228" t="s">
        <v>1182</v>
      </c>
      <c r="B495" s="229">
        <v>27.37279843444227</v>
      </c>
      <c r="C495" s="228" t="s">
        <v>1182</v>
      </c>
      <c r="D495" s="228" t="s">
        <v>1021</v>
      </c>
      <c r="E495" s="228" t="s">
        <v>1181</v>
      </c>
      <c r="F495" s="229">
        <v>4088</v>
      </c>
      <c r="G495" s="229">
        <v>5107</v>
      </c>
    </row>
    <row r="496" spans="1:7">
      <c r="A496" s="228" t="s">
        <v>1180</v>
      </c>
      <c r="B496" s="229">
        <v>26.755828922900871</v>
      </c>
      <c r="C496" s="228" t="s">
        <v>1179</v>
      </c>
      <c r="D496" s="228" t="s">
        <v>592</v>
      </c>
      <c r="E496" s="228" t="s">
        <v>614</v>
      </c>
      <c r="F496" s="229">
        <v>13982</v>
      </c>
      <c r="G496" s="229">
        <v>17723</v>
      </c>
    </row>
    <row r="497" spans="1:7">
      <c r="A497" s="228" t="s">
        <v>1178</v>
      </c>
      <c r="B497" s="229">
        <v>26.73288250211327</v>
      </c>
      <c r="C497" s="228" t="s">
        <v>1177</v>
      </c>
      <c r="D497" s="228" t="s">
        <v>881</v>
      </c>
      <c r="E497" s="228" t="s">
        <v>880</v>
      </c>
      <c r="F497" s="229">
        <v>33124</v>
      </c>
      <c r="G497" s="229">
        <v>41979</v>
      </c>
    </row>
    <row r="498" spans="1:7">
      <c r="A498" s="228" t="s">
        <v>77</v>
      </c>
      <c r="B498" s="229">
        <v>26.341896794254829</v>
      </c>
      <c r="C498" s="228" t="s">
        <v>78</v>
      </c>
      <c r="D498" s="228" t="s">
        <v>1021</v>
      </c>
      <c r="E498" s="228" t="s">
        <v>1020</v>
      </c>
      <c r="F498" s="229">
        <v>13507</v>
      </c>
      <c r="G498" s="229">
        <v>16065</v>
      </c>
    </row>
    <row r="499" spans="1:7">
      <c r="A499" s="228" t="s">
        <v>1176</v>
      </c>
      <c r="B499" s="229">
        <v>26.240873673231487</v>
      </c>
      <c r="C499" s="228" t="s">
        <v>1175</v>
      </c>
      <c r="D499" s="228" t="s">
        <v>596</v>
      </c>
      <c r="E499" s="228" t="s">
        <v>595</v>
      </c>
      <c r="F499" s="229">
        <v>16299</v>
      </c>
      <c r="G499" s="229">
        <v>20576</v>
      </c>
    </row>
    <row r="500" spans="1:7">
      <c r="A500" s="228" t="s">
        <v>1174</v>
      </c>
      <c r="B500" s="229">
        <v>26.212198259100834</v>
      </c>
      <c r="C500" s="228" t="s">
        <v>1173</v>
      </c>
      <c r="D500" s="228" t="s">
        <v>592</v>
      </c>
      <c r="E500" s="228" t="s">
        <v>614</v>
      </c>
      <c r="F500" s="229">
        <v>66862</v>
      </c>
      <c r="G500" s="229">
        <v>73763</v>
      </c>
    </row>
    <row r="501" spans="1:7">
      <c r="A501" s="228" t="s">
        <v>1172</v>
      </c>
      <c r="B501" s="229">
        <v>26.07446026335138</v>
      </c>
      <c r="C501" s="228" t="s">
        <v>1171</v>
      </c>
      <c r="D501" s="228" t="s">
        <v>1021</v>
      </c>
      <c r="E501" s="228" t="s">
        <v>1020</v>
      </c>
      <c r="F501" s="229">
        <v>14961</v>
      </c>
      <c r="G501" s="229">
        <v>17507</v>
      </c>
    </row>
    <row r="502" spans="1:7">
      <c r="A502" s="228" t="s">
        <v>1170</v>
      </c>
      <c r="B502" s="229">
        <v>26.023391812865498</v>
      </c>
      <c r="C502" s="228" t="s">
        <v>1169</v>
      </c>
      <c r="D502" s="228" t="s">
        <v>944</v>
      </c>
      <c r="E502" s="228" t="s">
        <v>943</v>
      </c>
      <c r="F502" s="229">
        <v>14877</v>
      </c>
      <c r="G502" s="229">
        <v>12399</v>
      </c>
    </row>
    <row r="503" spans="1:7">
      <c r="A503" s="228" t="s">
        <v>539</v>
      </c>
      <c r="B503" s="229">
        <v>25.832716506291636</v>
      </c>
      <c r="C503" s="228" t="s">
        <v>1168</v>
      </c>
      <c r="D503" s="228" t="s">
        <v>960</v>
      </c>
      <c r="E503" s="228" t="s">
        <v>959</v>
      </c>
      <c r="F503" s="229">
        <v>1351</v>
      </c>
      <c r="G503" s="229">
        <v>1700</v>
      </c>
    </row>
    <row r="504" spans="1:7">
      <c r="A504" s="228" t="s">
        <v>736</v>
      </c>
      <c r="B504" s="229">
        <v>25.728643216080403</v>
      </c>
      <c r="C504" s="228" t="s">
        <v>735</v>
      </c>
      <c r="D504" s="228" t="s">
        <v>671</v>
      </c>
      <c r="E504" s="228" t="s">
        <v>670</v>
      </c>
      <c r="F504" s="229">
        <v>1990</v>
      </c>
      <c r="G504" s="229">
        <v>2502</v>
      </c>
    </row>
    <row r="505" spans="1:7">
      <c r="A505" s="228" t="s">
        <v>1167</v>
      </c>
      <c r="B505" s="229">
        <v>25.42910447761194</v>
      </c>
      <c r="C505" s="228" t="s">
        <v>1166</v>
      </c>
      <c r="D505" s="228" t="s">
        <v>648</v>
      </c>
      <c r="E505" s="228" t="s">
        <v>979</v>
      </c>
      <c r="F505" s="229">
        <v>5360</v>
      </c>
      <c r="G505" s="229">
        <v>6618</v>
      </c>
    </row>
    <row r="506" spans="1:7">
      <c r="A506" s="228" t="s">
        <v>1165</v>
      </c>
      <c r="B506" s="229">
        <v>25.348837209302324</v>
      </c>
      <c r="C506" s="228" t="s">
        <v>1164</v>
      </c>
      <c r="D506" s="228" t="s">
        <v>618</v>
      </c>
      <c r="E506" s="228" t="s">
        <v>617</v>
      </c>
      <c r="F506" s="229">
        <v>860</v>
      </c>
      <c r="G506" s="229">
        <v>1078</v>
      </c>
    </row>
    <row r="507" spans="1:7">
      <c r="A507" s="228" t="s">
        <v>1163</v>
      </c>
      <c r="B507" s="229">
        <v>24.821361414065439</v>
      </c>
      <c r="C507" s="228" t="s">
        <v>1162</v>
      </c>
      <c r="D507" s="228" t="s">
        <v>944</v>
      </c>
      <c r="E507" s="228" t="s">
        <v>1161</v>
      </c>
      <c r="F507" s="229">
        <v>1606</v>
      </c>
      <c r="G507" s="229">
        <v>1916</v>
      </c>
    </row>
    <row r="508" spans="1:7">
      <c r="A508" s="228" t="s">
        <v>1160</v>
      </c>
      <c r="B508" s="229">
        <v>24.467824810374356</v>
      </c>
      <c r="C508" s="228" t="s">
        <v>1159</v>
      </c>
      <c r="D508" s="228" t="s">
        <v>1021</v>
      </c>
      <c r="E508" s="228" t="s">
        <v>1020</v>
      </c>
      <c r="F508" s="229">
        <v>4087</v>
      </c>
      <c r="G508" s="229">
        <v>5087</v>
      </c>
    </row>
    <row r="509" spans="1:7">
      <c r="A509" s="228" t="s">
        <v>1158</v>
      </c>
      <c r="B509" s="229">
        <v>24.341433530733102</v>
      </c>
      <c r="C509" s="228" t="s">
        <v>1157</v>
      </c>
      <c r="D509" s="228" t="s">
        <v>724</v>
      </c>
      <c r="E509" s="228" t="s">
        <v>723</v>
      </c>
      <c r="F509" s="229">
        <v>4897</v>
      </c>
      <c r="G509" s="229">
        <v>5839</v>
      </c>
    </row>
    <row r="510" spans="1:7">
      <c r="A510" s="228" t="s">
        <v>1156</v>
      </c>
      <c r="B510" s="229">
        <v>24.150017525411847</v>
      </c>
      <c r="C510" s="228" t="s">
        <v>1155</v>
      </c>
      <c r="D510" s="228" t="s">
        <v>936</v>
      </c>
      <c r="E510" s="228" t="s">
        <v>935</v>
      </c>
      <c r="F510" s="229">
        <v>2853</v>
      </c>
      <c r="G510" s="229">
        <v>3542</v>
      </c>
    </row>
    <row r="511" spans="1:7">
      <c r="A511" s="228" t="s">
        <v>1154</v>
      </c>
      <c r="B511" s="229">
        <v>24.002704530087897</v>
      </c>
      <c r="C511" s="228" t="s">
        <v>1153</v>
      </c>
      <c r="D511" s="228" t="s">
        <v>825</v>
      </c>
      <c r="E511" s="228" t="s">
        <v>824</v>
      </c>
      <c r="F511" s="229">
        <v>9353</v>
      </c>
      <c r="G511" s="229">
        <v>7217</v>
      </c>
    </row>
    <row r="512" spans="1:7">
      <c r="A512" s="228" t="s">
        <v>741</v>
      </c>
      <c r="B512" s="229">
        <v>23.994843778773557</v>
      </c>
      <c r="C512" s="228" t="s">
        <v>740</v>
      </c>
      <c r="D512" s="228" t="s">
        <v>724</v>
      </c>
      <c r="E512" s="228" t="s">
        <v>739</v>
      </c>
      <c r="F512" s="229">
        <v>16291</v>
      </c>
      <c r="G512" s="229">
        <v>18500</v>
      </c>
    </row>
    <row r="513" spans="1:7">
      <c r="A513" s="228" t="s">
        <v>1152</v>
      </c>
      <c r="B513" s="229">
        <v>23.720472440944881</v>
      </c>
      <c r="C513" s="228" t="s">
        <v>1151</v>
      </c>
      <c r="D513" s="228" t="s">
        <v>648</v>
      </c>
      <c r="E513" s="228" t="s">
        <v>647</v>
      </c>
      <c r="F513" s="229">
        <v>1016</v>
      </c>
      <c r="G513" s="229">
        <v>1257</v>
      </c>
    </row>
    <row r="514" spans="1:7">
      <c r="A514" s="228" t="s">
        <v>1150</v>
      </c>
      <c r="B514" s="229">
        <v>23.601532567049809</v>
      </c>
      <c r="C514" s="228" t="s">
        <v>1149</v>
      </c>
      <c r="D514" s="228" t="s">
        <v>648</v>
      </c>
      <c r="E514" s="228" t="s">
        <v>647</v>
      </c>
      <c r="F514" s="229">
        <v>11745</v>
      </c>
      <c r="G514" s="229">
        <v>13517</v>
      </c>
    </row>
    <row r="515" spans="1:7">
      <c r="A515" s="228" t="s">
        <v>1148</v>
      </c>
      <c r="B515" s="229">
        <v>23.383801970680125</v>
      </c>
      <c r="C515" s="228" t="s">
        <v>1147</v>
      </c>
      <c r="D515" s="228" t="s">
        <v>648</v>
      </c>
      <c r="E515" s="228" t="s">
        <v>647</v>
      </c>
      <c r="F515" s="229">
        <v>4161</v>
      </c>
      <c r="G515" s="229">
        <v>4892</v>
      </c>
    </row>
    <row r="516" spans="1:7">
      <c r="A516" s="228" t="s">
        <v>1146</v>
      </c>
      <c r="B516" s="229">
        <v>23.186075949367087</v>
      </c>
      <c r="C516" s="228" t="s">
        <v>1145</v>
      </c>
      <c r="D516" s="228" t="s">
        <v>648</v>
      </c>
      <c r="E516" s="228" t="s">
        <v>647</v>
      </c>
      <c r="F516" s="229">
        <v>6200</v>
      </c>
      <c r="G516" s="229">
        <v>4120</v>
      </c>
    </row>
    <row r="517" spans="1:7">
      <c r="A517" s="228" t="s">
        <v>1144</v>
      </c>
      <c r="B517" s="229">
        <v>23.003184923572157</v>
      </c>
      <c r="C517" s="228" t="s">
        <v>1143</v>
      </c>
      <c r="D517" s="228" t="s">
        <v>681</v>
      </c>
      <c r="E517" s="228" t="s">
        <v>680</v>
      </c>
      <c r="F517" s="229">
        <v>4721</v>
      </c>
      <c r="G517" s="229">
        <v>5184</v>
      </c>
    </row>
    <row r="518" spans="1:7">
      <c r="A518" s="228" t="s">
        <v>1142</v>
      </c>
      <c r="B518" s="229">
        <v>22.688039457459926</v>
      </c>
      <c r="C518" s="228" t="s">
        <v>1141</v>
      </c>
      <c r="D518" s="228" t="s">
        <v>600</v>
      </c>
      <c r="E518" s="228" t="s">
        <v>1140</v>
      </c>
      <c r="F518" s="229">
        <v>1622</v>
      </c>
      <c r="G518" s="229">
        <v>1990</v>
      </c>
    </row>
    <row r="519" spans="1:7">
      <c r="A519" s="228" t="s">
        <v>1139</v>
      </c>
      <c r="B519" s="229">
        <v>22.602321319486865</v>
      </c>
      <c r="C519" s="228" t="s">
        <v>1138</v>
      </c>
      <c r="D519" s="228" t="s">
        <v>634</v>
      </c>
      <c r="E519" s="228" t="s">
        <v>633</v>
      </c>
      <c r="F519" s="229">
        <v>1637</v>
      </c>
      <c r="G519" s="229">
        <v>2007</v>
      </c>
    </row>
    <row r="520" spans="1:7">
      <c r="A520" s="228" t="s">
        <v>1137</v>
      </c>
      <c r="B520" s="229">
        <v>22.391304347826086</v>
      </c>
      <c r="C520" s="228" t="s">
        <v>1136</v>
      </c>
      <c r="D520" s="228" t="s">
        <v>634</v>
      </c>
      <c r="E520" s="228" t="s">
        <v>924</v>
      </c>
      <c r="F520" s="229">
        <v>1380</v>
      </c>
      <c r="G520" s="229">
        <v>1689</v>
      </c>
    </row>
    <row r="521" spans="1:7">
      <c r="A521" s="228" t="s">
        <v>1135</v>
      </c>
      <c r="B521" s="229">
        <v>22.281070884422839</v>
      </c>
      <c r="C521" s="228" t="s">
        <v>1134</v>
      </c>
      <c r="D521" s="228" t="s">
        <v>825</v>
      </c>
      <c r="E521" s="228" t="s">
        <v>824</v>
      </c>
      <c r="F521" s="229">
        <v>7328</v>
      </c>
      <c r="G521" s="229">
        <v>4759</v>
      </c>
    </row>
    <row r="522" spans="1:7">
      <c r="A522" s="228" t="s">
        <v>1133</v>
      </c>
      <c r="B522" s="229">
        <v>22.079050238888083</v>
      </c>
      <c r="C522" s="228" t="s">
        <v>1132</v>
      </c>
      <c r="D522" s="228" t="s">
        <v>592</v>
      </c>
      <c r="E522" s="228" t="s">
        <v>614</v>
      </c>
      <c r="F522" s="229">
        <v>13814</v>
      </c>
      <c r="G522" s="229">
        <v>15414</v>
      </c>
    </row>
    <row r="523" spans="1:7">
      <c r="A523" s="228" t="s">
        <v>538</v>
      </c>
      <c r="B523" s="229">
        <v>21.633554083885208</v>
      </c>
      <c r="C523" s="228" t="s">
        <v>1131</v>
      </c>
      <c r="D523" s="228" t="s">
        <v>960</v>
      </c>
      <c r="E523" s="228" t="s">
        <v>959</v>
      </c>
      <c r="F523" s="229">
        <v>453</v>
      </c>
      <c r="G523" s="229">
        <v>551</v>
      </c>
    </row>
    <row r="524" spans="1:7">
      <c r="A524" s="228" t="s">
        <v>1130</v>
      </c>
      <c r="B524" s="229">
        <v>21.614059631022123</v>
      </c>
      <c r="C524" s="228" t="s">
        <v>1129</v>
      </c>
      <c r="D524" s="228" t="s">
        <v>825</v>
      </c>
      <c r="E524" s="228" t="s">
        <v>824</v>
      </c>
      <c r="F524" s="229">
        <v>11437</v>
      </c>
      <c r="G524" s="229">
        <v>13909</v>
      </c>
    </row>
    <row r="525" spans="1:7">
      <c r="A525" s="228" t="s">
        <v>1128</v>
      </c>
      <c r="B525" s="229">
        <v>21.469657750934715</v>
      </c>
      <c r="C525" s="228" t="s">
        <v>1127</v>
      </c>
      <c r="D525" s="228" t="s">
        <v>634</v>
      </c>
      <c r="E525" s="228" t="s">
        <v>633</v>
      </c>
      <c r="F525" s="229">
        <v>6954</v>
      </c>
      <c r="G525" s="229">
        <v>8447</v>
      </c>
    </row>
    <row r="526" spans="1:7">
      <c r="A526" s="228" t="s">
        <v>1126</v>
      </c>
      <c r="B526" s="229">
        <v>21.445528884199419</v>
      </c>
      <c r="C526" s="228" t="s">
        <v>1125</v>
      </c>
      <c r="D526" s="228" t="s">
        <v>825</v>
      </c>
      <c r="E526" s="228" t="s">
        <v>824</v>
      </c>
      <c r="F526" s="229">
        <v>3791</v>
      </c>
      <c r="G526" s="229">
        <v>4354</v>
      </c>
    </row>
    <row r="527" spans="1:7">
      <c r="A527" s="228" t="s">
        <v>1124</v>
      </c>
      <c r="B527" s="229">
        <v>21.283639470311833</v>
      </c>
      <c r="C527" s="228" t="s">
        <v>1123</v>
      </c>
      <c r="D527" s="228" t="s">
        <v>644</v>
      </c>
      <c r="E527" s="228" t="s">
        <v>1122</v>
      </c>
      <c r="F527" s="229">
        <v>9364</v>
      </c>
      <c r="G527" s="229">
        <v>11357</v>
      </c>
    </row>
    <row r="528" spans="1:7">
      <c r="A528" s="228" t="s">
        <v>1121</v>
      </c>
      <c r="B528" s="229">
        <v>21.268215833005119</v>
      </c>
      <c r="C528" s="228" t="s">
        <v>1120</v>
      </c>
      <c r="D528" s="228" t="s">
        <v>618</v>
      </c>
      <c r="E528" s="228" t="s">
        <v>884</v>
      </c>
      <c r="F528" s="229">
        <v>2539</v>
      </c>
      <c r="G528" s="229">
        <v>3079</v>
      </c>
    </row>
    <row r="529" spans="1:7">
      <c r="A529" s="228" t="s">
        <v>1119</v>
      </c>
      <c r="B529" s="229">
        <v>20.108942351339085</v>
      </c>
      <c r="C529" s="228" t="s">
        <v>1118</v>
      </c>
      <c r="D529" s="228" t="s">
        <v>1003</v>
      </c>
      <c r="E529" s="228" t="s">
        <v>1002</v>
      </c>
      <c r="F529" s="229">
        <v>6609</v>
      </c>
      <c r="G529" s="229">
        <v>7458</v>
      </c>
    </row>
    <row r="530" spans="1:7">
      <c r="A530" s="228" t="s">
        <v>1117</v>
      </c>
      <c r="B530" s="229">
        <v>20.055096418732781</v>
      </c>
      <c r="C530" s="228" t="s">
        <v>1116</v>
      </c>
      <c r="D530" s="228" t="s">
        <v>825</v>
      </c>
      <c r="E530" s="228" t="s">
        <v>824</v>
      </c>
      <c r="F530" s="229">
        <v>1815</v>
      </c>
      <c r="G530" s="229">
        <v>2179</v>
      </c>
    </row>
    <row r="531" spans="1:7">
      <c r="A531" s="228" t="s">
        <v>1115</v>
      </c>
      <c r="B531" s="229">
        <v>19.856373429084382</v>
      </c>
      <c r="C531" s="228" t="s">
        <v>1114</v>
      </c>
      <c r="D531" s="228" t="s">
        <v>710</v>
      </c>
      <c r="E531" s="228" t="s">
        <v>984</v>
      </c>
      <c r="F531" s="229">
        <v>5570</v>
      </c>
      <c r="G531" s="229">
        <v>6426</v>
      </c>
    </row>
    <row r="532" spans="1:7">
      <c r="A532" s="228" t="s">
        <v>1113</v>
      </c>
      <c r="B532" s="229">
        <v>19.823989341187197</v>
      </c>
      <c r="C532" s="228" t="s">
        <v>1112</v>
      </c>
      <c r="D532" s="228" t="s">
        <v>881</v>
      </c>
      <c r="E532" s="228" t="s">
        <v>989</v>
      </c>
      <c r="F532" s="229">
        <v>28521</v>
      </c>
      <c r="G532" s="229">
        <v>34175</v>
      </c>
    </row>
    <row r="533" spans="1:7">
      <c r="A533" s="228" t="s">
        <v>1111</v>
      </c>
      <c r="B533" s="229">
        <v>19.52</v>
      </c>
      <c r="C533" s="228" t="s">
        <v>1110</v>
      </c>
      <c r="D533" s="228" t="s">
        <v>881</v>
      </c>
      <c r="E533" s="228" t="s">
        <v>880</v>
      </c>
      <c r="F533" s="229">
        <v>10000</v>
      </c>
      <c r="G533" s="229">
        <v>11952</v>
      </c>
    </row>
    <row r="534" spans="1:7">
      <c r="A534" s="228" t="s">
        <v>67</v>
      </c>
      <c r="B534" s="229">
        <v>19.468628039627738</v>
      </c>
      <c r="C534" s="228" t="s">
        <v>68</v>
      </c>
      <c r="D534" s="228" t="s">
        <v>618</v>
      </c>
      <c r="E534" s="228" t="s">
        <v>617</v>
      </c>
      <c r="F534" s="229">
        <v>39972</v>
      </c>
      <c r="G534" s="229">
        <v>43754</v>
      </c>
    </row>
    <row r="535" spans="1:7">
      <c r="A535" s="228" t="s">
        <v>1109</v>
      </c>
      <c r="B535" s="229">
        <v>19.351770558969857</v>
      </c>
      <c r="C535" s="228" t="s">
        <v>1108</v>
      </c>
      <c r="D535" s="228" t="s">
        <v>881</v>
      </c>
      <c r="E535" s="228" t="s">
        <v>949</v>
      </c>
      <c r="F535" s="229">
        <v>13668</v>
      </c>
      <c r="G535" s="229">
        <v>16313</v>
      </c>
    </row>
    <row r="536" spans="1:7">
      <c r="A536" s="228" t="s">
        <v>1107</v>
      </c>
      <c r="B536" s="229">
        <v>19.246419700893092</v>
      </c>
      <c r="C536" s="228" t="s">
        <v>1106</v>
      </c>
      <c r="D536" s="228" t="s">
        <v>619</v>
      </c>
      <c r="E536" s="228" t="s">
        <v>619</v>
      </c>
      <c r="F536" s="229">
        <v>18923</v>
      </c>
      <c r="G536" s="229">
        <v>22565</v>
      </c>
    </row>
    <row r="537" spans="1:7">
      <c r="A537" s="228" t="s">
        <v>1105</v>
      </c>
      <c r="B537" s="229">
        <v>19.116257088846879</v>
      </c>
      <c r="C537" s="228" t="s">
        <v>1104</v>
      </c>
      <c r="D537" s="228" t="s">
        <v>806</v>
      </c>
      <c r="E537" s="228" t="s">
        <v>805</v>
      </c>
      <c r="F537" s="229">
        <v>4232</v>
      </c>
      <c r="G537" s="229">
        <v>4941</v>
      </c>
    </row>
    <row r="538" spans="1:7">
      <c r="A538" s="228" t="s">
        <v>1103</v>
      </c>
      <c r="B538" s="229">
        <v>17.95129070509897</v>
      </c>
      <c r="C538" s="228" t="s">
        <v>1102</v>
      </c>
      <c r="D538" s="228" t="s">
        <v>592</v>
      </c>
      <c r="E538" s="228" t="s">
        <v>614</v>
      </c>
      <c r="F538" s="229">
        <v>10963</v>
      </c>
      <c r="G538" s="229">
        <v>12151</v>
      </c>
    </row>
    <row r="539" spans="1:7">
      <c r="A539" s="228" t="s">
        <v>1101</v>
      </c>
      <c r="B539" s="229">
        <v>17.802585193889541</v>
      </c>
      <c r="C539" s="228" t="s">
        <v>1100</v>
      </c>
      <c r="D539" s="228" t="s">
        <v>634</v>
      </c>
      <c r="E539" s="228" t="s">
        <v>633</v>
      </c>
      <c r="F539" s="229">
        <v>1702</v>
      </c>
      <c r="G539" s="229">
        <v>1965</v>
      </c>
    </row>
    <row r="540" spans="1:7">
      <c r="A540" s="228" t="s">
        <v>1099</v>
      </c>
      <c r="B540" s="229">
        <v>17.048192771084338</v>
      </c>
      <c r="C540" s="228" t="s">
        <v>1098</v>
      </c>
      <c r="D540" s="228" t="s">
        <v>677</v>
      </c>
      <c r="E540" s="228" t="s">
        <v>676</v>
      </c>
      <c r="F540" s="229">
        <v>1660</v>
      </c>
      <c r="G540" s="229">
        <v>1933</v>
      </c>
    </row>
    <row r="541" spans="1:7">
      <c r="A541" s="228" t="s">
        <v>602</v>
      </c>
      <c r="B541" s="229">
        <v>16.713539574126155</v>
      </c>
      <c r="C541" s="228" t="s">
        <v>601</v>
      </c>
      <c r="D541" s="228" t="s">
        <v>600</v>
      </c>
      <c r="E541" s="228" t="s">
        <v>599</v>
      </c>
      <c r="F541" s="229">
        <v>4978</v>
      </c>
      <c r="G541" s="229">
        <v>5810</v>
      </c>
    </row>
    <row r="542" spans="1:7">
      <c r="A542" s="228" t="s">
        <v>1097</v>
      </c>
      <c r="B542" s="229">
        <v>16.604068857589983</v>
      </c>
      <c r="C542" s="228" t="s">
        <v>1096</v>
      </c>
      <c r="D542" s="228" t="s">
        <v>592</v>
      </c>
      <c r="E542" s="228" t="s">
        <v>614</v>
      </c>
      <c r="F542" s="229">
        <v>35584</v>
      </c>
      <c r="G542" s="229">
        <v>36188</v>
      </c>
    </row>
    <row r="543" spans="1:7">
      <c r="A543" s="228" t="s">
        <v>1095</v>
      </c>
      <c r="B543" s="229">
        <v>16.197336826020521</v>
      </c>
      <c r="C543" s="228" t="s">
        <v>1094</v>
      </c>
      <c r="D543" s="228" t="s">
        <v>656</v>
      </c>
      <c r="E543" s="228" t="s">
        <v>958</v>
      </c>
      <c r="F543" s="229">
        <v>4581</v>
      </c>
      <c r="G543" s="229">
        <v>5323</v>
      </c>
    </row>
    <row r="544" spans="1:7">
      <c r="A544" s="228" t="s">
        <v>1093</v>
      </c>
      <c r="B544" s="229">
        <v>16.153142159853569</v>
      </c>
      <c r="C544" s="228" t="s">
        <v>1092</v>
      </c>
      <c r="D544" s="228" t="s">
        <v>1003</v>
      </c>
      <c r="E544" s="228" t="s">
        <v>1091</v>
      </c>
      <c r="F544" s="229">
        <v>13112</v>
      </c>
      <c r="G544" s="229">
        <v>14983</v>
      </c>
    </row>
    <row r="545" spans="1:7">
      <c r="A545" s="228" t="s">
        <v>1090</v>
      </c>
      <c r="B545" s="229">
        <v>16.104014598540147</v>
      </c>
      <c r="C545" s="228" t="s">
        <v>1089</v>
      </c>
      <c r="D545" s="228" t="s">
        <v>806</v>
      </c>
      <c r="E545" s="228" t="s">
        <v>805</v>
      </c>
      <c r="F545" s="229">
        <v>2192</v>
      </c>
      <c r="G545" s="229">
        <v>2513</v>
      </c>
    </row>
    <row r="546" spans="1:7">
      <c r="A546" s="228" t="s">
        <v>1088</v>
      </c>
      <c r="B546" s="229">
        <v>16.09922178988327</v>
      </c>
      <c r="C546" s="228" t="s">
        <v>1087</v>
      </c>
      <c r="D546" s="228" t="s">
        <v>825</v>
      </c>
      <c r="E546" s="228" t="s">
        <v>824</v>
      </c>
      <c r="F546" s="229">
        <v>2056</v>
      </c>
      <c r="G546" s="229">
        <v>2387</v>
      </c>
    </row>
    <row r="547" spans="1:7">
      <c r="A547" s="228" t="s">
        <v>1086</v>
      </c>
      <c r="B547" s="229">
        <v>15.812776723592663</v>
      </c>
      <c r="C547" s="228" t="s">
        <v>1085</v>
      </c>
      <c r="D547" s="228" t="s">
        <v>634</v>
      </c>
      <c r="E547" s="228" t="s">
        <v>633</v>
      </c>
      <c r="F547" s="229">
        <v>1581</v>
      </c>
      <c r="G547" s="229">
        <v>1831</v>
      </c>
    </row>
    <row r="548" spans="1:7">
      <c r="A548" s="228" t="s">
        <v>1084</v>
      </c>
      <c r="B548" s="229">
        <v>15.809915467214987</v>
      </c>
      <c r="C548" s="228" t="s">
        <v>1083</v>
      </c>
      <c r="D548" s="228" t="s">
        <v>1003</v>
      </c>
      <c r="E548" s="228" t="s">
        <v>1082</v>
      </c>
      <c r="F548" s="229">
        <v>4377</v>
      </c>
      <c r="G548" s="229">
        <v>4619</v>
      </c>
    </row>
    <row r="549" spans="1:7">
      <c r="A549" s="228" t="s">
        <v>1081</v>
      </c>
      <c r="B549" s="229">
        <v>15.74074074074074</v>
      </c>
      <c r="C549" s="228" t="s">
        <v>1080</v>
      </c>
      <c r="D549" s="228" t="s">
        <v>677</v>
      </c>
      <c r="E549" s="228" t="s">
        <v>676</v>
      </c>
      <c r="F549" s="229">
        <v>2160</v>
      </c>
      <c r="G549" s="229">
        <v>2500</v>
      </c>
    </row>
    <row r="550" spans="1:7">
      <c r="A550" s="228" t="s">
        <v>1079</v>
      </c>
      <c r="B550" s="229">
        <v>15.546519971298732</v>
      </c>
      <c r="C550" s="228" t="s">
        <v>1078</v>
      </c>
      <c r="D550" s="228" t="s">
        <v>671</v>
      </c>
      <c r="E550" s="228" t="s">
        <v>670</v>
      </c>
      <c r="F550" s="229">
        <v>4181</v>
      </c>
      <c r="G550" s="229">
        <v>4831</v>
      </c>
    </row>
    <row r="551" spans="1:7">
      <c r="A551" s="228" t="s">
        <v>1077</v>
      </c>
      <c r="B551" s="229">
        <v>15.234604105571847</v>
      </c>
      <c r="C551" s="228" t="s">
        <v>1076</v>
      </c>
      <c r="D551" s="228" t="s">
        <v>638</v>
      </c>
      <c r="E551" s="228" t="s">
        <v>1075</v>
      </c>
      <c r="F551" s="229">
        <v>6820</v>
      </c>
      <c r="G551" s="229">
        <v>7509</v>
      </c>
    </row>
    <row r="552" spans="1:7">
      <c r="A552" s="228" t="s">
        <v>543</v>
      </c>
      <c r="B552" s="229">
        <v>15.158924205378973</v>
      </c>
      <c r="C552" s="228" t="s">
        <v>1074</v>
      </c>
      <c r="D552" s="228" t="s">
        <v>960</v>
      </c>
      <c r="E552" s="228" t="s">
        <v>959</v>
      </c>
      <c r="F552" s="229">
        <v>409</v>
      </c>
      <c r="G552" s="229">
        <v>471</v>
      </c>
    </row>
    <row r="553" spans="1:7">
      <c r="A553" s="228" t="s">
        <v>1073</v>
      </c>
      <c r="B553" s="229">
        <v>15.006537958618567</v>
      </c>
      <c r="C553" s="228" t="s">
        <v>1072</v>
      </c>
      <c r="D553" s="228" t="s">
        <v>1021</v>
      </c>
      <c r="E553" s="228" t="s">
        <v>1020</v>
      </c>
      <c r="F553" s="229">
        <v>13001</v>
      </c>
      <c r="G553" s="229">
        <v>14152</v>
      </c>
    </row>
    <row r="554" spans="1:7">
      <c r="A554" s="228" t="s">
        <v>1071</v>
      </c>
      <c r="B554" s="229">
        <v>14.85082578582845</v>
      </c>
      <c r="C554" s="228" t="s">
        <v>1070</v>
      </c>
      <c r="D554" s="228" t="s">
        <v>706</v>
      </c>
      <c r="E554" s="228" t="s">
        <v>1069</v>
      </c>
      <c r="F554" s="229">
        <v>15016</v>
      </c>
      <c r="G554" s="229">
        <v>17246</v>
      </c>
    </row>
    <row r="555" spans="1:7">
      <c r="A555" s="228" t="s">
        <v>101</v>
      </c>
      <c r="B555" s="229">
        <v>14.793175975695256</v>
      </c>
      <c r="C555" s="228" t="s">
        <v>102</v>
      </c>
      <c r="D555" s="228" t="s">
        <v>648</v>
      </c>
      <c r="E555" s="228" t="s">
        <v>647</v>
      </c>
      <c r="F555" s="229">
        <v>4279</v>
      </c>
      <c r="G555" s="229">
        <v>4612</v>
      </c>
    </row>
    <row r="556" spans="1:7">
      <c r="A556" s="228" t="s">
        <v>1068</v>
      </c>
      <c r="B556" s="229">
        <v>14.741035856573705</v>
      </c>
      <c r="C556" s="228" t="s">
        <v>1067</v>
      </c>
      <c r="D556" s="228" t="s">
        <v>825</v>
      </c>
      <c r="E556" s="228" t="s">
        <v>824</v>
      </c>
      <c r="F556" s="229">
        <v>1506</v>
      </c>
      <c r="G556" s="229">
        <v>1728</v>
      </c>
    </row>
    <row r="557" spans="1:7">
      <c r="A557" s="228" t="s">
        <v>1066</v>
      </c>
      <c r="B557" s="229">
        <v>14.726183036982333</v>
      </c>
      <c r="C557" s="228" t="s">
        <v>1065</v>
      </c>
      <c r="D557" s="228" t="s">
        <v>656</v>
      </c>
      <c r="E557" s="228" t="s">
        <v>844</v>
      </c>
      <c r="F557" s="229">
        <v>14230</v>
      </c>
      <c r="G557" s="229">
        <v>7629</v>
      </c>
    </row>
    <row r="558" spans="1:7">
      <c r="A558" s="228" t="s">
        <v>79</v>
      </c>
      <c r="B558" s="229">
        <v>14.518950437317784</v>
      </c>
      <c r="C558" s="228" t="s">
        <v>80</v>
      </c>
      <c r="D558" s="228" t="s">
        <v>648</v>
      </c>
      <c r="E558" s="228" t="s">
        <v>647</v>
      </c>
      <c r="F558" s="229">
        <v>1715</v>
      </c>
      <c r="G558" s="229">
        <v>1964</v>
      </c>
    </row>
    <row r="559" spans="1:7">
      <c r="A559" s="228" t="s">
        <v>61</v>
      </c>
      <c r="B559" s="229">
        <v>14.511340695879349</v>
      </c>
      <c r="C559" s="228" t="s">
        <v>62</v>
      </c>
      <c r="D559" s="228" t="s">
        <v>618</v>
      </c>
      <c r="E559" s="228" t="s">
        <v>1064</v>
      </c>
      <c r="F559" s="229">
        <v>8421</v>
      </c>
      <c r="G559" s="229">
        <v>9643</v>
      </c>
    </row>
    <row r="560" spans="1:7">
      <c r="A560" s="228" t="s">
        <v>69</v>
      </c>
      <c r="B560" s="229">
        <v>14.493651285227624</v>
      </c>
      <c r="C560" s="228" t="s">
        <v>70</v>
      </c>
      <c r="D560" s="228" t="s">
        <v>671</v>
      </c>
      <c r="E560" s="228" t="s">
        <v>1040</v>
      </c>
      <c r="F560" s="229">
        <v>9687</v>
      </c>
      <c r="G560" s="229">
        <v>9591</v>
      </c>
    </row>
    <row r="561" spans="1:7">
      <c r="A561" s="228" t="s">
        <v>1063</v>
      </c>
      <c r="B561" s="229">
        <v>14.285714285714286</v>
      </c>
      <c r="C561" s="228" t="s">
        <v>1062</v>
      </c>
      <c r="D561" s="228" t="s">
        <v>806</v>
      </c>
      <c r="E561" s="228" t="s">
        <v>805</v>
      </c>
      <c r="F561" s="229">
        <v>945</v>
      </c>
      <c r="G561" s="229">
        <v>1080</v>
      </c>
    </row>
    <row r="562" spans="1:7">
      <c r="A562" s="228" t="s">
        <v>1061</v>
      </c>
      <c r="B562" s="229">
        <v>14.18554476806904</v>
      </c>
      <c r="C562" s="228" t="s">
        <v>1060</v>
      </c>
      <c r="D562" s="228" t="s">
        <v>648</v>
      </c>
      <c r="E562" s="228" t="s">
        <v>979</v>
      </c>
      <c r="F562" s="229">
        <v>3708</v>
      </c>
      <c r="G562" s="229">
        <v>4204</v>
      </c>
    </row>
    <row r="563" spans="1:7">
      <c r="A563" s="228" t="s">
        <v>1059</v>
      </c>
      <c r="B563" s="229">
        <v>14.014112112896903</v>
      </c>
      <c r="C563" s="228" t="s">
        <v>1058</v>
      </c>
      <c r="D563" s="228" t="s">
        <v>677</v>
      </c>
      <c r="E563" s="228" t="s">
        <v>676</v>
      </c>
      <c r="F563" s="229">
        <v>5102</v>
      </c>
      <c r="G563" s="229">
        <v>5817</v>
      </c>
    </row>
    <row r="564" spans="1:7">
      <c r="A564" s="228" t="s">
        <v>1057</v>
      </c>
      <c r="B564" s="229">
        <v>13.981619137721314</v>
      </c>
      <c r="C564" s="228" t="s">
        <v>1056</v>
      </c>
      <c r="D564" s="228" t="s">
        <v>720</v>
      </c>
      <c r="E564" s="228" t="s">
        <v>719</v>
      </c>
      <c r="F564" s="229">
        <v>43394</v>
      </c>
      <c r="G564" s="229">
        <v>28849</v>
      </c>
    </row>
    <row r="565" spans="1:7">
      <c r="A565" s="228" t="s">
        <v>47</v>
      </c>
      <c r="B565" s="229">
        <v>13.767455980570734</v>
      </c>
      <c r="C565" s="228" t="s">
        <v>48</v>
      </c>
      <c r="D565" s="228" t="s">
        <v>618</v>
      </c>
      <c r="E565" s="228" t="s">
        <v>617</v>
      </c>
      <c r="F565" s="229">
        <v>13176</v>
      </c>
      <c r="G565" s="229">
        <v>13320</v>
      </c>
    </row>
    <row r="566" spans="1:7">
      <c r="A566" s="228" t="s">
        <v>1055</v>
      </c>
      <c r="B566" s="229">
        <v>13.710115205983474</v>
      </c>
      <c r="C566" s="228" t="s">
        <v>1054</v>
      </c>
      <c r="D566" s="228" t="s">
        <v>881</v>
      </c>
      <c r="E566" s="228" t="s">
        <v>949</v>
      </c>
      <c r="F566" s="229">
        <v>16579</v>
      </c>
      <c r="G566" s="229">
        <v>18852</v>
      </c>
    </row>
    <row r="567" spans="1:7">
      <c r="A567" s="228" t="s">
        <v>1053</v>
      </c>
      <c r="B567" s="229">
        <v>13.588110403397028</v>
      </c>
      <c r="C567" s="228" t="s">
        <v>1052</v>
      </c>
      <c r="D567" s="228" t="s">
        <v>618</v>
      </c>
      <c r="E567" s="228" t="s">
        <v>884</v>
      </c>
      <c r="F567" s="229">
        <v>1413</v>
      </c>
      <c r="G567" s="229">
        <v>1605</v>
      </c>
    </row>
    <row r="568" spans="1:7">
      <c r="A568" s="228" t="s">
        <v>536</v>
      </c>
      <c r="B568" s="229">
        <v>13.536701620591039</v>
      </c>
      <c r="C568" s="228" t="s">
        <v>1051</v>
      </c>
      <c r="D568" s="228" t="s">
        <v>960</v>
      </c>
      <c r="E568" s="228" t="s">
        <v>959</v>
      </c>
      <c r="F568" s="229">
        <v>1049</v>
      </c>
      <c r="G568" s="229">
        <v>1191</v>
      </c>
    </row>
    <row r="569" spans="1:7">
      <c r="A569" s="228" t="s">
        <v>1050</v>
      </c>
      <c r="B569" s="229">
        <v>13.353293413173652</v>
      </c>
      <c r="C569" s="228" t="s">
        <v>1049</v>
      </c>
      <c r="D569" s="228" t="s">
        <v>806</v>
      </c>
      <c r="E569" s="228" t="s">
        <v>814</v>
      </c>
      <c r="F569" s="229">
        <v>1670</v>
      </c>
      <c r="G569" s="229">
        <v>1893</v>
      </c>
    </row>
    <row r="570" spans="1:7">
      <c r="A570" s="228" t="s">
        <v>1048</v>
      </c>
      <c r="B570" s="229">
        <v>13.037992429552784</v>
      </c>
      <c r="C570" s="228" t="s">
        <v>1047</v>
      </c>
      <c r="D570" s="228" t="s">
        <v>618</v>
      </c>
      <c r="E570" s="228" t="s">
        <v>617</v>
      </c>
      <c r="F570" s="229">
        <v>7133</v>
      </c>
      <c r="G570" s="229">
        <v>7363</v>
      </c>
    </row>
    <row r="571" spans="1:7">
      <c r="A571" s="228" t="s">
        <v>1046</v>
      </c>
      <c r="B571" s="229">
        <v>12.849448576558093</v>
      </c>
      <c r="C571" s="228" t="s">
        <v>1045</v>
      </c>
      <c r="D571" s="228" t="s">
        <v>881</v>
      </c>
      <c r="E571" s="228" t="s">
        <v>949</v>
      </c>
      <c r="F571" s="229">
        <v>11697</v>
      </c>
      <c r="G571" s="229">
        <v>13200</v>
      </c>
    </row>
    <row r="572" spans="1:7">
      <c r="A572" s="228" t="s">
        <v>1044</v>
      </c>
      <c r="B572" s="229">
        <v>12.563218390804598</v>
      </c>
      <c r="C572" s="228" t="s">
        <v>1043</v>
      </c>
      <c r="D572" s="228" t="s">
        <v>1042</v>
      </c>
      <c r="E572" s="228" t="s">
        <v>1041</v>
      </c>
      <c r="F572" s="229">
        <v>8700</v>
      </c>
      <c r="G572" s="229">
        <v>9793</v>
      </c>
    </row>
    <row r="573" spans="1:7">
      <c r="A573" s="228" t="s">
        <v>63</v>
      </c>
      <c r="B573" s="229">
        <v>12.461601474503379</v>
      </c>
      <c r="C573" s="228" t="s">
        <v>64</v>
      </c>
      <c r="D573" s="228" t="s">
        <v>671</v>
      </c>
      <c r="E573" s="228" t="s">
        <v>1040</v>
      </c>
      <c r="F573" s="229">
        <v>9766</v>
      </c>
      <c r="G573" s="229">
        <v>9783</v>
      </c>
    </row>
    <row r="574" spans="1:7">
      <c r="A574" s="228" t="s">
        <v>1039</v>
      </c>
      <c r="B574" s="229">
        <v>12.116136236739251</v>
      </c>
      <c r="C574" s="228" t="s">
        <v>1038</v>
      </c>
      <c r="D574" s="228" t="s">
        <v>656</v>
      </c>
      <c r="E574" s="228" t="s">
        <v>958</v>
      </c>
      <c r="F574" s="229">
        <v>39402</v>
      </c>
      <c r="G574" s="229">
        <v>42976</v>
      </c>
    </row>
    <row r="575" spans="1:7">
      <c r="A575" s="228" t="s">
        <v>75</v>
      </c>
      <c r="B575" s="229">
        <v>11.828778903114848</v>
      </c>
      <c r="C575" s="228" t="s">
        <v>76</v>
      </c>
      <c r="D575" s="228" t="s">
        <v>1003</v>
      </c>
      <c r="E575" s="228" t="s">
        <v>1002</v>
      </c>
      <c r="F575" s="229">
        <v>5233</v>
      </c>
      <c r="G575" s="229">
        <v>5152</v>
      </c>
    </row>
    <row r="576" spans="1:7">
      <c r="A576" s="228" t="s">
        <v>1037</v>
      </c>
      <c r="B576" s="229">
        <v>11.754601226993865</v>
      </c>
      <c r="C576" s="228" t="s">
        <v>1036</v>
      </c>
      <c r="D576" s="228" t="s">
        <v>825</v>
      </c>
      <c r="E576" s="228" t="s">
        <v>824</v>
      </c>
      <c r="F576" s="229">
        <v>4075</v>
      </c>
      <c r="G576" s="229">
        <v>4554</v>
      </c>
    </row>
    <row r="577" spans="1:7">
      <c r="A577" s="228" t="s">
        <v>683</v>
      </c>
      <c r="B577" s="229">
        <v>11.710689228229468</v>
      </c>
      <c r="C577" s="228" t="s">
        <v>682</v>
      </c>
      <c r="D577" s="228" t="s">
        <v>681</v>
      </c>
      <c r="E577" s="228" t="s">
        <v>680</v>
      </c>
      <c r="F577" s="229">
        <v>9692</v>
      </c>
      <c r="G577" s="229">
        <v>10817</v>
      </c>
    </row>
    <row r="578" spans="1:7">
      <c r="A578" s="228" t="s">
        <v>1035</v>
      </c>
      <c r="B578" s="229">
        <v>11.695496016182966</v>
      </c>
      <c r="C578" s="228" t="s">
        <v>1034</v>
      </c>
      <c r="D578" s="228" t="s">
        <v>881</v>
      </c>
      <c r="E578" s="228" t="s">
        <v>949</v>
      </c>
      <c r="F578" s="229">
        <v>24223</v>
      </c>
      <c r="G578" s="229">
        <v>27056</v>
      </c>
    </row>
    <row r="579" spans="1:7">
      <c r="A579" s="228" t="s">
        <v>1033</v>
      </c>
      <c r="B579" s="229">
        <v>11.589663273296789</v>
      </c>
      <c r="C579" s="228" t="s">
        <v>1032</v>
      </c>
      <c r="D579" s="228" t="s">
        <v>627</v>
      </c>
      <c r="E579" s="228" t="s">
        <v>626</v>
      </c>
      <c r="F579" s="229">
        <v>3831</v>
      </c>
      <c r="G579" s="229">
        <v>4075</v>
      </c>
    </row>
    <row r="580" spans="1:7">
      <c r="A580" s="228" t="s">
        <v>1031</v>
      </c>
      <c r="B580" s="229">
        <v>11.580480699198835</v>
      </c>
      <c r="C580" s="228" t="s">
        <v>1030</v>
      </c>
      <c r="D580" s="228" t="s">
        <v>960</v>
      </c>
      <c r="E580" s="228" t="s">
        <v>959</v>
      </c>
      <c r="F580" s="229">
        <v>1373</v>
      </c>
      <c r="G580" s="229">
        <v>1532</v>
      </c>
    </row>
    <row r="581" spans="1:7">
      <c r="A581" s="228" t="s">
        <v>1029</v>
      </c>
      <c r="B581" s="229">
        <v>11.128691983122362</v>
      </c>
      <c r="C581" s="228" t="s">
        <v>1028</v>
      </c>
      <c r="D581" s="228" t="s">
        <v>881</v>
      </c>
      <c r="E581" s="228" t="s">
        <v>949</v>
      </c>
      <c r="F581" s="229">
        <v>18960</v>
      </c>
      <c r="G581" s="229">
        <v>21070</v>
      </c>
    </row>
    <row r="582" spans="1:7">
      <c r="A582" s="228" t="s">
        <v>1027</v>
      </c>
      <c r="B582" s="229">
        <v>10.962437530227309</v>
      </c>
      <c r="C582" s="228" t="s">
        <v>1026</v>
      </c>
      <c r="D582" s="228" t="s">
        <v>710</v>
      </c>
      <c r="E582" s="228" t="s">
        <v>709</v>
      </c>
      <c r="F582" s="229">
        <v>6203</v>
      </c>
      <c r="G582" s="229">
        <v>6883</v>
      </c>
    </row>
    <row r="583" spans="1:7">
      <c r="A583" s="228" t="s">
        <v>1025</v>
      </c>
      <c r="B583" s="229">
        <v>10.452186805040771</v>
      </c>
      <c r="C583" s="228" t="s">
        <v>1024</v>
      </c>
      <c r="D583" s="228" t="s">
        <v>618</v>
      </c>
      <c r="E583" s="228" t="s">
        <v>617</v>
      </c>
      <c r="F583" s="229">
        <v>2698</v>
      </c>
      <c r="G583" s="229">
        <v>2980</v>
      </c>
    </row>
    <row r="584" spans="1:7">
      <c r="A584" s="228" t="s">
        <v>1023</v>
      </c>
      <c r="B584" s="229">
        <v>10.179176755447942</v>
      </c>
      <c r="C584" s="228" t="s">
        <v>1022</v>
      </c>
      <c r="D584" s="228" t="s">
        <v>1021</v>
      </c>
      <c r="E584" s="228" t="s">
        <v>1020</v>
      </c>
      <c r="F584" s="229">
        <v>10325</v>
      </c>
      <c r="G584" s="229">
        <v>11376</v>
      </c>
    </row>
    <row r="585" spans="1:7">
      <c r="A585" s="228" t="s">
        <v>1019</v>
      </c>
      <c r="B585" s="229">
        <v>10</v>
      </c>
      <c r="C585" s="228" t="s">
        <v>1018</v>
      </c>
      <c r="D585" s="228" t="s">
        <v>881</v>
      </c>
      <c r="E585" s="228" t="s">
        <v>952</v>
      </c>
      <c r="F585" s="229">
        <v>892500</v>
      </c>
      <c r="G585" s="229">
        <v>981750</v>
      </c>
    </row>
    <row r="586" spans="1:7">
      <c r="A586" s="228" t="s">
        <v>1017</v>
      </c>
      <c r="B586" s="229">
        <v>9.9473684210526319</v>
      </c>
      <c r="C586" s="228" t="s">
        <v>1016</v>
      </c>
      <c r="D586" s="228" t="s">
        <v>944</v>
      </c>
      <c r="E586" s="228" t="s">
        <v>943</v>
      </c>
      <c r="F586" s="229">
        <v>9500</v>
      </c>
      <c r="G586" s="229">
        <v>10402</v>
      </c>
    </row>
    <row r="587" spans="1:7">
      <c r="A587" s="228" t="s">
        <v>1015</v>
      </c>
      <c r="B587" s="229">
        <v>9.7087378640776691</v>
      </c>
      <c r="C587" s="228" t="s">
        <v>1014</v>
      </c>
      <c r="D587" s="228" t="s">
        <v>634</v>
      </c>
      <c r="E587" s="228" t="s">
        <v>633</v>
      </c>
      <c r="F587" s="229">
        <v>2884</v>
      </c>
      <c r="G587" s="229">
        <v>3164</v>
      </c>
    </row>
    <row r="588" spans="1:7">
      <c r="A588" s="228" t="s">
        <v>1013</v>
      </c>
      <c r="B588" s="229">
        <v>8.5034013605442169</v>
      </c>
      <c r="C588" s="228" t="s">
        <v>1012</v>
      </c>
      <c r="D588" s="228" t="s">
        <v>806</v>
      </c>
      <c r="E588" s="228" t="s">
        <v>805</v>
      </c>
      <c r="F588" s="229">
        <v>588</v>
      </c>
      <c r="G588" s="229">
        <v>638</v>
      </c>
    </row>
    <row r="589" spans="1:7">
      <c r="A589" s="228" t="s">
        <v>1011</v>
      </c>
      <c r="B589" s="229">
        <v>7.9782140292075656</v>
      </c>
      <c r="C589" s="228" t="s">
        <v>1010</v>
      </c>
      <c r="D589" s="228" t="s">
        <v>856</v>
      </c>
      <c r="E589" s="228" t="s">
        <v>1009</v>
      </c>
      <c r="F589" s="229">
        <v>33416</v>
      </c>
      <c r="G589" s="229">
        <v>35082</v>
      </c>
    </row>
    <row r="590" spans="1:7">
      <c r="A590" s="228" t="s">
        <v>1008</v>
      </c>
      <c r="B590" s="229">
        <v>7.9092159559834938</v>
      </c>
      <c r="C590" s="228" t="s">
        <v>1007</v>
      </c>
      <c r="D590" s="228" t="s">
        <v>618</v>
      </c>
      <c r="E590" s="228" t="s">
        <v>1006</v>
      </c>
      <c r="F590" s="229">
        <v>2908</v>
      </c>
      <c r="G590" s="229">
        <v>3138</v>
      </c>
    </row>
    <row r="591" spans="1:7">
      <c r="A591" s="228" t="s">
        <v>1005</v>
      </c>
      <c r="B591" s="229">
        <v>7.1021648309912644</v>
      </c>
      <c r="C591" s="228" t="s">
        <v>1004</v>
      </c>
      <c r="D591" s="228" t="s">
        <v>944</v>
      </c>
      <c r="E591" s="228" t="s">
        <v>943</v>
      </c>
      <c r="F591" s="229">
        <v>2633</v>
      </c>
      <c r="G591" s="229">
        <v>2700</v>
      </c>
    </row>
    <row r="592" spans="1:7">
      <c r="A592" s="228" t="s">
        <v>114</v>
      </c>
      <c r="B592" s="229">
        <v>6.9247254219126706</v>
      </c>
      <c r="C592" s="228" t="s">
        <v>115</v>
      </c>
      <c r="D592" s="228" t="s">
        <v>1003</v>
      </c>
      <c r="E592" s="228" t="s">
        <v>1002</v>
      </c>
      <c r="F592" s="229">
        <v>7466</v>
      </c>
      <c r="G592" s="229">
        <v>6903</v>
      </c>
    </row>
    <row r="593" spans="1:7">
      <c r="A593" s="228" t="s">
        <v>1001</v>
      </c>
      <c r="B593" s="229">
        <v>6.3880706921944039</v>
      </c>
      <c r="C593" s="228" t="s">
        <v>1000</v>
      </c>
      <c r="D593" s="228" t="s">
        <v>798</v>
      </c>
      <c r="E593" s="228" t="s">
        <v>887</v>
      </c>
      <c r="F593" s="229">
        <v>5432</v>
      </c>
      <c r="G593" s="229">
        <v>5754</v>
      </c>
    </row>
    <row r="594" spans="1:7">
      <c r="A594" s="228" t="s">
        <v>999</v>
      </c>
      <c r="B594" s="229">
        <v>6.3738362377655768</v>
      </c>
      <c r="C594" s="228" t="s">
        <v>998</v>
      </c>
      <c r="D594" s="228" t="s">
        <v>856</v>
      </c>
      <c r="E594" s="228" t="s">
        <v>997</v>
      </c>
      <c r="F594" s="229">
        <v>25134</v>
      </c>
      <c r="G594" s="229">
        <v>26736</v>
      </c>
    </row>
    <row r="595" spans="1:7">
      <c r="A595" s="228" t="s">
        <v>712</v>
      </c>
      <c r="B595" s="229">
        <v>5.0237687773340935</v>
      </c>
      <c r="C595" s="228" t="s">
        <v>711</v>
      </c>
      <c r="D595" s="228" t="s">
        <v>710</v>
      </c>
      <c r="E595" s="228" t="s">
        <v>709</v>
      </c>
      <c r="F595" s="229">
        <v>26295</v>
      </c>
      <c r="G595" s="229">
        <v>25816</v>
      </c>
    </row>
    <row r="596" spans="1:7">
      <c r="A596" s="228" t="s">
        <v>95</v>
      </c>
      <c r="B596" s="229">
        <v>4.950389416408834</v>
      </c>
      <c r="C596" s="228" t="s">
        <v>96</v>
      </c>
      <c r="D596" s="228" t="s">
        <v>648</v>
      </c>
      <c r="E596" s="228" t="s">
        <v>979</v>
      </c>
      <c r="F596" s="229">
        <v>9373</v>
      </c>
      <c r="G596" s="229">
        <v>8837</v>
      </c>
    </row>
    <row r="597" spans="1:7">
      <c r="A597" s="228" t="s">
        <v>529</v>
      </c>
      <c r="B597" s="229">
        <v>4.5288045288045291</v>
      </c>
      <c r="C597" s="228" t="s">
        <v>996</v>
      </c>
      <c r="D597" s="228" t="s">
        <v>960</v>
      </c>
      <c r="E597" s="228" t="s">
        <v>959</v>
      </c>
      <c r="F597" s="229">
        <v>3003</v>
      </c>
      <c r="G597" s="229">
        <v>3139</v>
      </c>
    </row>
    <row r="598" spans="1:7">
      <c r="A598" s="228" t="s">
        <v>995</v>
      </c>
      <c r="B598" s="229">
        <v>4.3701799485861184</v>
      </c>
      <c r="C598" s="228" t="s">
        <v>994</v>
      </c>
      <c r="D598" s="228" t="s">
        <v>618</v>
      </c>
      <c r="E598" s="228" t="s">
        <v>617</v>
      </c>
      <c r="F598" s="229">
        <v>778</v>
      </c>
      <c r="G598" s="229">
        <v>809</v>
      </c>
    </row>
    <row r="599" spans="1:7">
      <c r="A599" s="228" t="s">
        <v>993</v>
      </c>
      <c r="B599" s="229">
        <v>4.2203465126610391</v>
      </c>
      <c r="C599" s="228" t="s">
        <v>992</v>
      </c>
      <c r="D599" s="228" t="s">
        <v>677</v>
      </c>
      <c r="E599" s="228" t="s">
        <v>676</v>
      </c>
      <c r="F599" s="229">
        <v>6753</v>
      </c>
      <c r="G599" s="229">
        <v>6818</v>
      </c>
    </row>
    <row r="600" spans="1:7">
      <c r="A600" s="228" t="s">
        <v>991</v>
      </c>
      <c r="B600" s="229">
        <v>4.1694948123727338</v>
      </c>
      <c r="C600" s="228" t="s">
        <v>990</v>
      </c>
      <c r="D600" s="228" t="s">
        <v>881</v>
      </c>
      <c r="E600" s="228" t="s">
        <v>989</v>
      </c>
      <c r="F600" s="229">
        <v>10313</v>
      </c>
      <c r="G600" s="229">
        <v>10743</v>
      </c>
    </row>
    <row r="601" spans="1:7">
      <c r="A601" s="228" t="s">
        <v>988</v>
      </c>
      <c r="B601" s="229">
        <v>3.5544360481388191</v>
      </c>
      <c r="C601" s="228" t="s">
        <v>987</v>
      </c>
      <c r="D601" s="228" t="s">
        <v>806</v>
      </c>
      <c r="E601" s="228" t="s">
        <v>814</v>
      </c>
      <c r="F601" s="229">
        <v>3573</v>
      </c>
      <c r="G601" s="229">
        <v>3679</v>
      </c>
    </row>
    <row r="602" spans="1:7">
      <c r="A602" s="228" t="s">
        <v>986</v>
      </c>
      <c r="B602" s="229">
        <v>3.104379124175165</v>
      </c>
      <c r="C602" s="228" t="s">
        <v>985</v>
      </c>
      <c r="D602" s="228" t="s">
        <v>710</v>
      </c>
      <c r="E602" s="228" t="s">
        <v>984</v>
      </c>
      <c r="F602" s="229">
        <v>6668</v>
      </c>
      <c r="G602" s="229">
        <v>6875</v>
      </c>
    </row>
    <row r="603" spans="1:7">
      <c r="A603" s="228" t="s">
        <v>983</v>
      </c>
      <c r="B603" s="229">
        <v>2.9900229286732354</v>
      </c>
      <c r="C603" s="228" t="s">
        <v>982</v>
      </c>
      <c r="D603" s="228" t="s">
        <v>618</v>
      </c>
      <c r="E603" s="228" t="s">
        <v>617</v>
      </c>
      <c r="F603" s="229">
        <v>32274</v>
      </c>
      <c r="G603" s="229">
        <v>33239</v>
      </c>
    </row>
    <row r="604" spans="1:7">
      <c r="A604" s="228" t="s">
        <v>981</v>
      </c>
      <c r="B604" s="229">
        <v>2.1460088247091855</v>
      </c>
      <c r="C604" s="228" t="s">
        <v>980</v>
      </c>
      <c r="D604" s="228" t="s">
        <v>656</v>
      </c>
      <c r="E604" s="228" t="s">
        <v>655</v>
      </c>
      <c r="F604" s="229">
        <v>4986</v>
      </c>
      <c r="G604" s="229">
        <v>5093</v>
      </c>
    </row>
    <row r="605" spans="1:7">
      <c r="A605" s="228" t="s">
        <v>103</v>
      </c>
      <c r="B605" s="229">
        <v>1.8867924528301887</v>
      </c>
      <c r="C605" s="228" t="s">
        <v>104</v>
      </c>
      <c r="D605" s="228" t="s">
        <v>648</v>
      </c>
      <c r="E605" s="228" t="s">
        <v>979</v>
      </c>
      <c r="F605" s="229">
        <v>6042</v>
      </c>
      <c r="G605" s="229">
        <v>6046</v>
      </c>
    </row>
    <row r="606" spans="1:7">
      <c r="A606" s="228" t="s">
        <v>978</v>
      </c>
      <c r="B606" s="229">
        <v>1.7946577629382303</v>
      </c>
      <c r="C606" s="228" t="s">
        <v>977</v>
      </c>
      <c r="D606" s="228" t="s">
        <v>856</v>
      </c>
      <c r="E606" s="228" t="s">
        <v>855</v>
      </c>
      <c r="F606" s="229">
        <v>2396</v>
      </c>
      <c r="G606" s="229">
        <v>1509</v>
      </c>
    </row>
    <row r="607" spans="1:7">
      <c r="A607" s="228" t="s">
        <v>976</v>
      </c>
      <c r="B607" s="229">
        <v>1.1555033294163728</v>
      </c>
      <c r="C607" s="228" t="s">
        <v>975</v>
      </c>
      <c r="D607" s="228" t="s">
        <v>881</v>
      </c>
      <c r="E607" s="228" t="s">
        <v>949</v>
      </c>
      <c r="F607" s="229">
        <v>10212</v>
      </c>
      <c r="G607" s="229">
        <v>10330</v>
      </c>
    </row>
    <row r="608" spans="1:7">
      <c r="A608" s="228" t="s">
        <v>974</v>
      </c>
      <c r="B608" s="229">
        <v>0.85892205282370626</v>
      </c>
      <c r="C608" s="228" t="s">
        <v>973</v>
      </c>
      <c r="D608" s="228" t="s">
        <v>619</v>
      </c>
      <c r="E608" s="228" t="s">
        <v>619</v>
      </c>
      <c r="F608" s="229">
        <v>4657</v>
      </c>
      <c r="G608" s="229">
        <v>4697</v>
      </c>
    </row>
    <row r="609" spans="1:7">
      <c r="A609" s="228" t="s">
        <v>972</v>
      </c>
      <c r="B609" s="229">
        <v>0.45</v>
      </c>
      <c r="C609" s="228" t="s">
        <v>971</v>
      </c>
      <c r="D609" s="228" t="s">
        <v>881</v>
      </c>
      <c r="E609" s="228" t="s">
        <v>949</v>
      </c>
      <c r="F609" s="229">
        <v>10000</v>
      </c>
      <c r="G609" s="229">
        <v>10045</v>
      </c>
    </row>
    <row r="610" spans="1:7">
      <c r="A610" s="228" t="s">
        <v>970</v>
      </c>
      <c r="B610" s="229">
        <v>0.24669429642786658</v>
      </c>
      <c r="C610" s="228" t="s">
        <v>969</v>
      </c>
      <c r="D610" s="228" t="s">
        <v>881</v>
      </c>
      <c r="E610" s="228" t="s">
        <v>949</v>
      </c>
      <c r="F610" s="229">
        <v>10134</v>
      </c>
      <c r="G610" s="229">
        <v>10159</v>
      </c>
    </row>
    <row r="611" spans="1:7">
      <c r="A611" s="228" t="s">
        <v>968</v>
      </c>
      <c r="B611" s="229">
        <v>0.22680209052361699</v>
      </c>
      <c r="C611" s="228" t="s">
        <v>967</v>
      </c>
      <c r="D611" s="228" t="s">
        <v>881</v>
      </c>
      <c r="E611" s="228" t="s">
        <v>949</v>
      </c>
      <c r="F611" s="229">
        <v>10141</v>
      </c>
      <c r="G611" s="229">
        <v>10164</v>
      </c>
    </row>
    <row r="612" spans="1:7">
      <c r="A612" s="228" t="s">
        <v>966</v>
      </c>
      <c r="B612" s="229">
        <v>0.13928962292309224</v>
      </c>
      <c r="C612" s="228" t="s">
        <v>965</v>
      </c>
      <c r="D612" s="228" t="s">
        <v>881</v>
      </c>
      <c r="E612" s="228" t="s">
        <v>949</v>
      </c>
      <c r="F612" s="229">
        <v>10051</v>
      </c>
      <c r="G612" s="229">
        <v>10065</v>
      </c>
    </row>
    <row r="613" spans="1:7">
      <c r="A613" s="228" t="s">
        <v>964</v>
      </c>
      <c r="B613" s="229">
        <v>0.13752455795677801</v>
      </c>
      <c r="C613" s="228" t="s">
        <v>963</v>
      </c>
      <c r="D613" s="228" t="s">
        <v>881</v>
      </c>
      <c r="E613" s="228" t="s">
        <v>880</v>
      </c>
      <c r="F613" s="229">
        <v>10180</v>
      </c>
      <c r="G613" s="229">
        <v>10194</v>
      </c>
    </row>
    <row r="614" spans="1:7">
      <c r="A614" s="228" t="s">
        <v>962</v>
      </c>
      <c r="B614" s="229">
        <v>6.9693349263241736E-2</v>
      </c>
      <c r="C614" s="228" t="s">
        <v>961</v>
      </c>
      <c r="D614" s="228" t="s">
        <v>881</v>
      </c>
      <c r="E614" s="228" t="s">
        <v>949</v>
      </c>
      <c r="F614" s="229">
        <v>10044</v>
      </c>
      <c r="G614" s="229">
        <v>10051</v>
      </c>
    </row>
    <row r="615" spans="1:7">
      <c r="A615" s="228" t="s">
        <v>957</v>
      </c>
      <c r="B615" s="229">
        <v>0</v>
      </c>
      <c r="C615" s="228" t="s">
        <v>956</v>
      </c>
      <c r="D615" s="228" t="s">
        <v>618</v>
      </c>
      <c r="E615" s="228" t="s">
        <v>617</v>
      </c>
      <c r="F615" s="229">
        <v>89590</v>
      </c>
      <c r="G615" s="229">
        <v>89590</v>
      </c>
    </row>
    <row r="616" spans="1:7">
      <c r="A616" s="228" t="s">
        <v>955</v>
      </c>
      <c r="B616" s="229">
        <v>0</v>
      </c>
      <c r="C616" s="228" t="s">
        <v>954</v>
      </c>
      <c r="D616" s="228" t="s">
        <v>806</v>
      </c>
      <c r="E616" s="228" t="s">
        <v>953</v>
      </c>
      <c r="F616" s="229">
        <v>500</v>
      </c>
      <c r="G616" s="229">
        <v>500</v>
      </c>
    </row>
    <row r="617" spans="1:7">
      <c r="A617" s="228" t="s">
        <v>951</v>
      </c>
      <c r="B617" s="229">
        <v>-0.38321705807212342</v>
      </c>
      <c r="C617" s="228" t="s">
        <v>950</v>
      </c>
      <c r="D617" s="228" t="s">
        <v>881</v>
      </c>
      <c r="E617" s="228" t="s">
        <v>949</v>
      </c>
      <c r="F617" s="229">
        <v>10177</v>
      </c>
      <c r="G617" s="229">
        <v>10138</v>
      </c>
    </row>
    <row r="618" spans="1:7">
      <c r="A618" s="228" t="s">
        <v>35</v>
      </c>
      <c r="B618" s="229">
        <v>-0.55263157894736847</v>
      </c>
      <c r="C618" s="228" t="s">
        <v>36</v>
      </c>
      <c r="D618" s="228" t="s">
        <v>648</v>
      </c>
      <c r="E618" s="228" t="s">
        <v>647</v>
      </c>
      <c r="F618" s="229">
        <v>7100</v>
      </c>
      <c r="G618" s="229">
        <v>4537</v>
      </c>
    </row>
    <row r="619" spans="1:7">
      <c r="A619" s="228" t="s">
        <v>948</v>
      </c>
      <c r="B619" s="229">
        <v>-0.77074202810941517</v>
      </c>
      <c r="C619" s="228" t="s">
        <v>947</v>
      </c>
      <c r="D619" s="228" t="s">
        <v>825</v>
      </c>
      <c r="E619" s="228" t="s">
        <v>824</v>
      </c>
      <c r="F619" s="229">
        <v>6617</v>
      </c>
      <c r="G619" s="229">
        <v>6564</v>
      </c>
    </row>
    <row r="620" spans="1:7">
      <c r="A620" s="228" t="s">
        <v>946</v>
      </c>
      <c r="B620" s="229">
        <v>-1.3787313432835822</v>
      </c>
      <c r="C620" s="228" t="s">
        <v>945</v>
      </c>
      <c r="D620" s="228" t="s">
        <v>944</v>
      </c>
      <c r="E620" s="228" t="s">
        <v>943</v>
      </c>
      <c r="F620" s="229">
        <v>53600</v>
      </c>
      <c r="G620" s="229">
        <v>52818</v>
      </c>
    </row>
    <row r="621" spans="1:7">
      <c r="A621" s="228" t="s">
        <v>942</v>
      </c>
      <c r="B621" s="229">
        <v>-1.5229806907805277</v>
      </c>
      <c r="C621" s="228" t="s">
        <v>941</v>
      </c>
      <c r="D621" s="228" t="s">
        <v>825</v>
      </c>
      <c r="E621" s="228" t="s">
        <v>824</v>
      </c>
      <c r="F621" s="229">
        <v>7354</v>
      </c>
      <c r="G621" s="229">
        <v>7242</v>
      </c>
    </row>
    <row r="622" spans="1:7">
      <c r="A622" s="228" t="s">
        <v>940</v>
      </c>
      <c r="B622" s="229">
        <v>-1.9305736031186189</v>
      </c>
      <c r="C622" s="228" t="s">
        <v>939</v>
      </c>
      <c r="D622" s="228" t="s">
        <v>825</v>
      </c>
      <c r="E622" s="228" t="s">
        <v>824</v>
      </c>
      <c r="F622" s="229">
        <v>21548</v>
      </c>
      <c r="G622" s="229">
        <v>20212</v>
      </c>
    </row>
    <row r="623" spans="1:7">
      <c r="A623" s="228" t="s">
        <v>938</v>
      </c>
      <c r="B623" s="229">
        <v>-3.3928772048084483</v>
      </c>
      <c r="C623" s="228" t="s">
        <v>937</v>
      </c>
      <c r="D623" s="228" t="s">
        <v>936</v>
      </c>
      <c r="E623" s="228" t="s">
        <v>935</v>
      </c>
      <c r="F623" s="229">
        <v>8901</v>
      </c>
      <c r="G623" s="229">
        <v>8449</v>
      </c>
    </row>
    <row r="624" spans="1:7">
      <c r="A624" s="228" t="s">
        <v>934</v>
      </c>
      <c r="B624" s="229">
        <v>-4.2004200420042004</v>
      </c>
      <c r="C624" s="228" t="s">
        <v>933</v>
      </c>
      <c r="D624" s="228" t="s">
        <v>825</v>
      </c>
      <c r="E624" s="228" t="s">
        <v>824</v>
      </c>
      <c r="F624" s="229">
        <v>3333</v>
      </c>
      <c r="G624" s="229">
        <v>3193</v>
      </c>
    </row>
    <row r="625" spans="1:7">
      <c r="A625" s="228" t="s">
        <v>932</v>
      </c>
      <c r="B625" s="229">
        <v>-4.2112412973340128</v>
      </c>
      <c r="C625" s="228" t="s">
        <v>931</v>
      </c>
      <c r="D625" s="228" t="s">
        <v>634</v>
      </c>
      <c r="E625" s="228" t="s">
        <v>633</v>
      </c>
      <c r="F625" s="229">
        <v>5889</v>
      </c>
      <c r="G625" s="229">
        <v>5641</v>
      </c>
    </row>
    <row r="626" spans="1:7">
      <c r="A626" s="228" t="s">
        <v>930</v>
      </c>
      <c r="B626" s="229">
        <v>-4.2824074074074074</v>
      </c>
      <c r="C626" s="228" t="s">
        <v>929</v>
      </c>
      <c r="D626" s="228" t="s">
        <v>618</v>
      </c>
      <c r="E626" s="228" t="s">
        <v>617</v>
      </c>
      <c r="F626" s="229">
        <v>864</v>
      </c>
      <c r="G626" s="229">
        <v>824</v>
      </c>
    </row>
    <row r="627" spans="1:7">
      <c r="A627" s="228" t="s">
        <v>928</v>
      </c>
      <c r="B627" s="229">
        <v>-5.5142745404771221</v>
      </c>
      <c r="C627" s="228" t="s">
        <v>927</v>
      </c>
      <c r="D627" s="228" t="s">
        <v>681</v>
      </c>
      <c r="E627" s="228" t="s">
        <v>680</v>
      </c>
      <c r="F627" s="229">
        <v>12785</v>
      </c>
      <c r="G627" s="229">
        <v>12080</v>
      </c>
    </row>
    <row r="628" spans="1:7">
      <c r="A628" s="228" t="s">
        <v>926</v>
      </c>
      <c r="B628" s="229">
        <v>-8.4231536926147701</v>
      </c>
      <c r="C628" s="228" t="s">
        <v>925</v>
      </c>
      <c r="D628" s="228" t="s">
        <v>634</v>
      </c>
      <c r="E628" s="228" t="s">
        <v>924</v>
      </c>
      <c r="F628" s="229">
        <v>5010</v>
      </c>
      <c r="G628" s="229">
        <v>4588</v>
      </c>
    </row>
    <row r="629" spans="1:7">
      <c r="A629" s="228" t="s">
        <v>923</v>
      </c>
      <c r="B629" s="229">
        <v>-8.5825358851674647</v>
      </c>
      <c r="C629" s="228" t="s">
        <v>922</v>
      </c>
      <c r="D629" s="228" t="s">
        <v>606</v>
      </c>
      <c r="E629" s="228" t="s">
        <v>859</v>
      </c>
      <c r="F629" s="229">
        <v>13376</v>
      </c>
      <c r="G629" s="229">
        <v>11581</v>
      </c>
    </row>
    <row r="630" spans="1:7">
      <c r="A630" s="228" t="s">
        <v>921</v>
      </c>
      <c r="B630" s="229">
        <v>-9.3745805932089645</v>
      </c>
      <c r="C630" s="228" t="s">
        <v>920</v>
      </c>
      <c r="D630" s="228" t="s">
        <v>619</v>
      </c>
      <c r="E630" s="228" t="s">
        <v>619</v>
      </c>
      <c r="F630" s="229">
        <v>14902</v>
      </c>
      <c r="G630" s="229">
        <v>13505</v>
      </c>
    </row>
    <row r="631" spans="1:7">
      <c r="A631" s="228" t="s">
        <v>919</v>
      </c>
      <c r="B631" s="229">
        <v>-9.7092045181446771</v>
      </c>
      <c r="C631" s="228" t="s">
        <v>918</v>
      </c>
      <c r="D631" s="228" t="s">
        <v>917</v>
      </c>
      <c r="E631" s="228" t="s">
        <v>916</v>
      </c>
      <c r="F631" s="229">
        <v>4161</v>
      </c>
      <c r="G631" s="229">
        <v>3757</v>
      </c>
    </row>
    <row r="632" spans="1:7">
      <c r="A632" s="228" t="s">
        <v>675</v>
      </c>
      <c r="B632" s="229">
        <v>-10.73326943185779</v>
      </c>
      <c r="C632" s="228" t="s">
        <v>674</v>
      </c>
      <c r="D632" s="228" t="s">
        <v>660</v>
      </c>
      <c r="E632" s="228" t="s">
        <v>659</v>
      </c>
      <c r="F632" s="229">
        <v>22952</v>
      </c>
      <c r="G632" s="229">
        <v>13239</v>
      </c>
    </row>
    <row r="633" spans="1:7">
      <c r="A633" s="228" t="s">
        <v>915</v>
      </c>
      <c r="B633" s="229">
        <v>-11.102771189239499</v>
      </c>
      <c r="C633" s="228" t="s">
        <v>914</v>
      </c>
      <c r="D633" s="228" t="s">
        <v>618</v>
      </c>
      <c r="E633" s="228" t="s">
        <v>913</v>
      </c>
      <c r="F633" s="229">
        <v>33307</v>
      </c>
      <c r="G633" s="229">
        <v>29609</v>
      </c>
    </row>
    <row r="634" spans="1:7">
      <c r="A634" s="228" t="s">
        <v>912</v>
      </c>
      <c r="B634" s="229">
        <v>-12.348401323042999</v>
      </c>
      <c r="C634" s="228" t="s">
        <v>911</v>
      </c>
      <c r="D634" s="228" t="s">
        <v>618</v>
      </c>
      <c r="E634" s="228" t="s">
        <v>617</v>
      </c>
      <c r="F634" s="229">
        <v>907</v>
      </c>
      <c r="G634" s="229">
        <v>792</v>
      </c>
    </row>
    <row r="635" spans="1:7">
      <c r="A635" s="228" t="s">
        <v>910</v>
      </c>
      <c r="B635" s="229">
        <v>-13.882978723404255</v>
      </c>
      <c r="C635" s="228" t="s">
        <v>909</v>
      </c>
      <c r="D635" s="228" t="s">
        <v>648</v>
      </c>
      <c r="E635" s="228" t="s">
        <v>647</v>
      </c>
      <c r="F635" s="229">
        <v>1880</v>
      </c>
      <c r="G635" s="229">
        <v>1619</v>
      </c>
    </row>
    <row r="636" spans="1:7">
      <c r="A636" s="228" t="s">
        <v>908</v>
      </c>
      <c r="B636" s="229">
        <v>-14.733542319749215</v>
      </c>
      <c r="C636" s="228" t="s">
        <v>907</v>
      </c>
      <c r="D636" s="228" t="s">
        <v>618</v>
      </c>
      <c r="E636" s="228" t="s">
        <v>884</v>
      </c>
      <c r="F636" s="229">
        <v>2552</v>
      </c>
      <c r="G636" s="229">
        <v>2176</v>
      </c>
    </row>
    <row r="637" spans="1:7">
      <c r="A637" s="228" t="s">
        <v>906</v>
      </c>
      <c r="B637" s="229">
        <v>-15.943293347873501</v>
      </c>
      <c r="C637" s="228" t="s">
        <v>905</v>
      </c>
      <c r="D637" s="228" t="s">
        <v>677</v>
      </c>
      <c r="E637" s="228" t="s">
        <v>676</v>
      </c>
      <c r="F637" s="229">
        <v>4585</v>
      </c>
      <c r="G637" s="229">
        <v>3854</v>
      </c>
    </row>
    <row r="638" spans="1:7">
      <c r="A638" s="228" t="s">
        <v>658</v>
      </c>
      <c r="B638" s="229">
        <v>-16.386913229018493</v>
      </c>
      <c r="C638" s="228" t="s">
        <v>657</v>
      </c>
      <c r="D638" s="228" t="s">
        <v>656</v>
      </c>
      <c r="E638" s="228" t="s">
        <v>655</v>
      </c>
      <c r="F638" s="229">
        <v>3515</v>
      </c>
      <c r="G638" s="229">
        <v>2939</v>
      </c>
    </row>
    <row r="639" spans="1:7">
      <c r="A639" s="228" t="s">
        <v>904</v>
      </c>
      <c r="B639" s="229">
        <v>-18.343064889280598</v>
      </c>
      <c r="C639" s="228" t="s">
        <v>903</v>
      </c>
      <c r="D639" s="228" t="s">
        <v>634</v>
      </c>
      <c r="E639" s="228" t="s">
        <v>633</v>
      </c>
      <c r="F639" s="229">
        <v>9077</v>
      </c>
      <c r="G639" s="229">
        <v>7392</v>
      </c>
    </row>
    <row r="640" spans="1:7">
      <c r="A640" s="228" t="s">
        <v>902</v>
      </c>
      <c r="B640" s="229">
        <v>-20.866899831021339</v>
      </c>
      <c r="C640" s="228" t="s">
        <v>901</v>
      </c>
      <c r="D640" s="228" t="s">
        <v>881</v>
      </c>
      <c r="E640" s="228" t="s">
        <v>880</v>
      </c>
      <c r="F640" s="229">
        <v>25447</v>
      </c>
      <c r="G640" s="229">
        <v>20137</v>
      </c>
    </row>
    <row r="641" spans="1:7">
      <c r="A641" s="228" t="s">
        <v>900</v>
      </c>
      <c r="B641" s="229">
        <v>-22.492307692307691</v>
      </c>
      <c r="C641" s="228" t="s">
        <v>899</v>
      </c>
      <c r="D641" s="228" t="s">
        <v>856</v>
      </c>
      <c r="E641" s="228" t="s">
        <v>868</v>
      </c>
      <c r="F641" s="229">
        <v>3250</v>
      </c>
      <c r="G641" s="229">
        <v>2519</v>
      </c>
    </row>
    <row r="642" spans="1:7">
      <c r="A642" s="228" t="s">
        <v>898</v>
      </c>
      <c r="B642" s="229">
        <v>-22.926639927545608</v>
      </c>
      <c r="C642" s="228" t="s">
        <v>897</v>
      </c>
      <c r="D642" s="228" t="s">
        <v>706</v>
      </c>
      <c r="E642" s="228" t="s">
        <v>896</v>
      </c>
      <c r="F642" s="229">
        <v>7729</v>
      </c>
      <c r="G642" s="229">
        <v>5957</v>
      </c>
    </row>
    <row r="643" spans="1:7">
      <c r="A643" s="228" t="s">
        <v>895</v>
      </c>
      <c r="B643" s="229">
        <v>-23.357769153370707</v>
      </c>
      <c r="C643" s="228" t="s">
        <v>894</v>
      </c>
      <c r="D643" s="228" t="s">
        <v>710</v>
      </c>
      <c r="E643" s="228" t="s">
        <v>709</v>
      </c>
      <c r="F643" s="229">
        <v>6957</v>
      </c>
      <c r="G643" s="229">
        <v>5332</v>
      </c>
    </row>
    <row r="644" spans="1:7">
      <c r="A644" s="228" t="s">
        <v>893</v>
      </c>
      <c r="B644" s="229">
        <v>-24.192785118852608</v>
      </c>
      <c r="C644" s="228" t="s">
        <v>892</v>
      </c>
      <c r="D644" s="228" t="s">
        <v>881</v>
      </c>
      <c r="E644" s="228" t="s">
        <v>880</v>
      </c>
      <c r="F644" s="229">
        <v>27471</v>
      </c>
      <c r="G644" s="229">
        <v>20825</v>
      </c>
    </row>
    <row r="645" spans="1:7">
      <c r="A645" s="228" t="s">
        <v>891</v>
      </c>
      <c r="B645" s="229">
        <v>-24.974515800203875</v>
      </c>
      <c r="C645" s="228" t="s">
        <v>890</v>
      </c>
      <c r="D645" s="228" t="s">
        <v>881</v>
      </c>
      <c r="E645" s="228" t="s">
        <v>880</v>
      </c>
      <c r="F645" s="229">
        <v>13734</v>
      </c>
      <c r="G645" s="229">
        <v>10304</v>
      </c>
    </row>
    <row r="646" spans="1:7">
      <c r="A646" s="228" t="s">
        <v>889</v>
      </c>
      <c r="B646" s="229">
        <v>-25.950050381459622</v>
      </c>
      <c r="C646" s="228" t="s">
        <v>888</v>
      </c>
      <c r="D646" s="228" t="s">
        <v>798</v>
      </c>
      <c r="E646" s="228" t="s">
        <v>887</v>
      </c>
      <c r="F646" s="229">
        <v>27788</v>
      </c>
      <c r="G646" s="229">
        <v>20527</v>
      </c>
    </row>
    <row r="647" spans="1:7">
      <c r="A647" s="228" t="s">
        <v>886</v>
      </c>
      <c r="B647" s="229">
        <v>-26.017029328287606</v>
      </c>
      <c r="C647" s="228" t="s">
        <v>885</v>
      </c>
      <c r="D647" s="228" t="s">
        <v>618</v>
      </c>
      <c r="E647" s="228" t="s">
        <v>884</v>
      </c>
      <c r="F647" s="229">
        <v>3171</v>
      </c>
      <c r="G647" s="229">
        <v>2346</v>
      </c>
    </row>
    <row r="648" spans="1:7">
      <c r="A648" s="228" t="s">
        <v>883</v>
      </c>
      <c r="B648" s="229">
        <v>-26.556466876971609</v>
      </c>
      <c r="C648" s="228" t="s">
        <v>882</v>
      </c>
      <c r="D648" s="228" t="s">
        <v>881</v>
      </c>
      <c r="E648" s="228" t="s">
        <v>880</v>
      </c>
      <c r="F648" s="229">
        <v>39625</v>
      </c>
      <c r="G648" s="229">
        <v>29102</v>
      </c>
    </row>
    <row r="649" spans="1:7" customFormat="1"/>
    <row r="650" spans="1:7" customFormat="1"/>
    <row r="651" spans="1:7" customFormat="1"/>
    <row r="652" spans="1:7" customFormat="1"/>
    <row r="653" spans="1:7" customFormat="1"/>
    <row r="654" spans="1:7" customFormat="1"/>
    <row r="655" spans="1:7" customFormat="1"/>
    <row r="656" spans="1:7"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row r="778" customFormat="1"/>
    <row r="779" customFormat="1"/>
    <row r="780" customFormat="1"/>
    <row r="781" customFormat="1"/>
    <row r="782" customFormat="1"/>
    <row r="783" customFormat="1"/>
    <row r="784" customFormat="1"/>
    <row r="785" customFormat="1"/>
    <row r="786" customFormat="1"/>
    <row r="787" customFormat="1"/>
    <row r="788" customFormat="1"/>
    <row r="789" customFormat="1"/>
    <row r="790" customFormat="1"/>
    <row r="791" customFormat="1"/>
    <row r="792" customFormat="1"/>
    <row r="793" customFormat="1"/>
    <row r="794" customFormat="1"/>
    <row r="795" customFormat="1"/>
    <row r="796" customFormat="1"/>
    <row r="797" customFormat="1"/>
    <row r="798" customFormat="1"/>
    <row r="799" customFormat="1"/>
    <row r="800" customFormat="1"/>
    <row r="801" customFormat="1"/>
    <row r="802" customFormat="1"/>
    <row r="803" customFormat="1"/>
    <row r="804" customFormat="1"/>
    <row r="805" customFormat="1"/>
    <row r="806" customFormat="1"/>
    <row r="807" customFormat="1"/>
    <row r="808" customFormat="1"/>
    <row r="809" customFormat="1"/>
    <row r="810" customFormat="1"/>
    <row r="811" customFormat="1"/>
    <row r="812" customFormat="1"/>
    <row r="813" customFormat="1"/>
    <row r="814" customFormat="1"/>
    <row r="815" customFormat="1"/>
    <row r="816" customFormat="1"/>
    <row r="817" customFormat="1"/>
    <row r="818" customFormat="1"/>
    <row r="819" customFormat="1"/>
    <row r="820" customFormat="1"/>
    <row r="821" customFormat="1"/>
    <row r="822" customFormat="1"/>
    <row r="823" customFormat="1"/>
    <row r="824" customFormat="1"/>
    <row r="825" customFormat="1"/>
    <row r="826" customFormat="1"/>
    <row r="827" customFormat="1"/>
    <row r="828" customFormat="1"/>
    <row r="829" customFormat="1"/>
    <row r="830" customFormat="1"/>
    <row r="831" customFormat="1"/>
    <row r="832" customFormat="1"/>
    <row r="833" customFormat="1"/>
    <row r="834" customFormat="1"/>
    <row r="835" customFormat="1"/>
    <row r="836" customFormat="1"/>
    <row r="837" customFormat="1"/>
    <row r="838" customFormat="1"/>
    <row r="839" customFormat="1"/>
    <row r="840" customFormat="1"/>
    <row r="841" customFormat="1"/>
    <row r="842" customFormat="1"/>
    <row r="843" customFormat="1"/>
    <row r="844" customFormat="1"/>
    <row r="845" customFormat="1"/>
    <row r="846" customFormat="1"/>
    <row r="847" customFormat="1"/>
    <row r="848" customFormat="1"/>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row r="888" customFormat="1"/>
    <row r="889" customFormat="1"/>
    <row r="890" customFormat="1"/>
    <row r="891" customFormat="1"/>
    <row r="892" customFormat="1"/>
    <row r="893" customFormat="1"/>
    <row r="894" customFormat="1"/>
    <row r="895" customFormat="1"/>
    <row r="896" customFormat="1"/>
    <row r="897" customFormat="1"/>
    <row r="898" customFormat="1"/>
    <row r="899" customFormat="1"/>
    <row r="900" customFormat="1"/>
    <row r="901" customFormat="1"/>
    <row r="902" customFormat="1"/>
    <row r="903" customFormat="1"/>
    <row r="904" customFormat="1"/>
    <row r="905" customFormat="1"/>
    <row r="906" customFormat="1"/>
    <row r="907" customFormat="1"/>
    <row r="908" customFormat="1"/>
    <row r="909" customFormat="1"/>
    <row r="910" customFormat="1"/>
    <row r="911" customFormat="1"/>
    <row r="912" customFormat="1"/>
    <row r="913" customFormat="1"/>
    <row r="914" customFormat="1"/>
    <row r="915" customFormat="1"/>
    <row r="916" customFormat="1"/>
    <row r="917" customFormat="1"/>
    <row r="918" customFormat="1"/>
    <row r="919" customFormat="1"/>
    <row r="920" customFormat="1"/>
    <row r="921" customFormat="1"/>
    <row r="922" customFormat="1"/>
    <row r="923" customFormat="1"/>
    <row r="924" customFormat="1"/>
    <row r="925" customFormat="1"/>
    <row r="926" customFormat="1"/>
    <row r="927" customFormat="1"/>
    <row r="928" customFormat="1"/>
    <row r="929" customFormat="1"/>
    <row r="930" customFormat="1"/>
    <row r="931" customFormat="1"/>
    <row r="932" customFormat="1"/>
    <row r="933" customFormat="1"/>
    <row r="934" customFormat="1"/>
    <row r="935" customFormat="1"/>
    <row r="936" customFormat="1"/>
    <row r="937" customFormat="1"/>
    <row r="938" customFormat="1"/>
    <row r="939" customFormat="1"/>
    <row r="940" customFormat="1"/>
    <row r="941" customFormat="1"/>
    <row r="942" customFormat="1"/>
  </sheetData>
  <pageMargins left="0.75" right="0.75" top="1" bottom="1" header="0.5" footer="0.5"/>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3"/>
  </sheetPr>
  <dimension ref="A1:C148"/>
  <sheetViews>
    <sheetView rightToLeft="1" workbookViewId="0">
      <pane ySplit="1" topLeftCell="A131" activePane="bottomLeft" state="frozen"/>
      <selection pane="bottomLeft" activeCell="C1" sqref="C1"/>
    </sheetView>
  </sheetViews>
  <sheetFormatPr defaultRowHeight="15" customHeight="1"/>
  <cols>
    <col min="1" max="1" width="16.140625" style="44" customWidth="1"/>
    <col min="2" max="2" width="21" style="43" customWidth="1"/>
    <col min="3" max="3" width="128.7109375" style="46" customWidth="1"/>
  </cols>
  <sheetData>
    <row r="1" spans="1:3" ht="54.95" customHeight="1">
      <c r="A1" s="37" t="s">
        <v>153</v>
      </c>
      <c r="B1" s="38" t="s">
        <v>154</v>
      </c>
      <c r="C1" s="237" t="s">
        <v>155</v>
      </c>
    </row>
    <row r="2" spans="1:3" ht="36">
      <c r="A2" s="39" t="s">
        <v>156</v>
      </c>
      <c r="B2" s="40">
        <v>1520</v>
      </c>
      <c r="C2" s="41" t="s">
        <v>159</v>
      </c>
    </row>
    <row r="3" spans="1:3" ht="39.950000000000003" customHeight="1">
      <c r="A3" s="39" t="s">
        <v>157</v>
      </c>
      <c r="B3" s="40">
        <v>1630</v>
      </c>
      <c r="C3" s="41" t="s">
        <v>161</v>
      </c>
    </row>
    <row r="4" spans="1:3" ht="36">
      <c r="A4" s="39" t="s">
        <v>158</v>
      </c>
      <c r="B4" s="40">
        <v>1330</v>
      </c>
      <c r="C4" s="41" t="s">
        <v>163</v>
      </c>
    </row>
    <row r="5" spans="1:3" ht="36">
      <c r="A5" s="39" t="s">
        <v>160</v>
      </c>
      <c r="B5" s="40">
        <v>4570</v>
      </c>
      <c r="C5" s="45" t="s">
        <v>165</v>
      </c>
    </row>
    <row r="6" spans="1:3" ht="24.95" customHeight="1">
      <c r="A6" s="42" t="s">
        <v>162</v>
      </c>
      <c r="B6" s="43">
        <v>2267</v>
      </c>
      <c r="C6" s="45" t="s">
        <v>777</v>
      </c>
    </row>
    <row r="7" spans="1:3" ht="24.95" customHeight="1">
      <c r="A7" s="44" t="s">
        <v>164</v>
      </c>
      <c r="B7" s="43">
        <v>3196</v>
      </c>
      <c r="C7" s="45" t="s">
        <v>168</v>
      </c>
    </row>
    <row r="8" spans="1:3" ht="24.95" customHeight="1">
      <c r="A8" s="44" t="s">
        <v>166</v>
      </c>
      <c r="B8" s="43">
        <v>4003</v>
      </c>
      <c r="C8" s="45" t="s">
        <v>170</v>
      </c>
    </row>
    <row r="9" spans="1:3" ht="15" customHeight="1">
      <c r="A9" s="44" t="s">
        <v>167</v>
      </c>
      <c r="B9" s="43">
        <v>4485</v>
      </c>
    </row>
    <row r="10" spans="1:3" ht="15" customHeight="1">
      <c r="A10" s="44" t="s">
        <v>169</v>
      </c>
      <c r="B10" s="43">
        <v>4673</v>
      </c>
    </row>
    <row r="11" spans="1:3" ht="15" customHeight="1">
      <c r="A11" s="44" t="s">
        <v>171</v>
      </c>
      <c r="B11" s="43">
        <v>4813</v>
      </c>
    </row>
    <row r="12" spans="1:3" ht="15" customHeight="1">
      <c r="A12" s="44" t="s">
        <v>172</v>
      </c>
      <c r="B12" s="43">
        <v>7315</v>
      </c>
    </row>
    <row r="13" spans="1:3" ht="15" customHeight="1">
      <c r="A13" s="44" t="s">
        <v>173</v>
      </c>
      <c r="B13" s="43">
        <v>6611</v>
      </c>
    </row>
    <row r="14" spans="1:3" ht="15" customHeight="1">
      <c r="A14" s="44" t="s">
        <v>174</v>
      </c>
      <c r="B14" s="43">
        <v>6491</v>
      </c>
    </row>
    <row r="15" spans="1:3" ht="15" customHeight="1">
      <c r="A15" s="44" t="s">
        <v>175</v>
      </c>
      <c r="B15" s="43">
        <v>7520</v>
      </c>
    </row>
    <row r="16" spans="1:3" ht="15" customHeight="1">
      <c r="A16" s="44" t="s">
        <v>176</v>
      </c>
      <c r="B16" s="43">
        <v>7992</v>
      </c>
    </row>
    <row r="17" spans="1:2" ht="15" customHeight="1">
      <c r="A17" s="44" t="s">
        <v>177</v>
      </c>
      <c r="B17" s="43">
        <v>6816</v>
      </c>
    </row>
    <row r="18" spans="1:2" ht="15" customHeight="1">
      <c r="A18" s="44" t="s">
        <v>178</v>
      </c>
      <c r="B18" s="43">
        <v>9339</v>
      </c>
    </row>
    <row r="19" spans="1:2" s="46" customFormat="1" ht="15" customHeight="1">
      <c r="A19" s="44" t="s">
        <v>179</v>
      </c>
      <c r="B19" s="43">
        <v>10449</v>
      </c>
    </row>
    <row r="20" spans="1:2" s="46" customFormat="1" ht="15" customHeight="1">
      <c r="A20" s="44" t="s">
        <v>180</v>
      </c>
      <c r="B20" s="43">
        <v>6786</v>
      </c>
    </row>
    <row r="21" spans="1:2" s="46" customFormat="1" ht="15" customHeight="1">
      <c r="A21" s="44" t="s">
        <v>111</v>
      </c>
      <c r="B21" s="43">
        <v>6842</v>
      </c>
    </row>
    <row r="22" spans="1:2" s="46" customFormat="1" ht="15" customHeight="1">
      <c r="A22" s="42" t="s">
        <v>181</v>
      </c>
      <c r="B22" s="43">
        <v>12498</v>
      </c>
    </row>
    <row r="23" spans="1:2" s="46" customFormat="1" ht="15" customHeight="1">
      <c r="A23" s="44" t="s">
        <v>182</v>
      </c>
      <c r="B23" s="43">
        <v>6044</v>
      </c>
    </row>
    <row r="24" spans="1:2" s="46" customFormat="1" ht="15" customHeight="1">
      <c r="A24" s="44" t="s">
        <v>183</v>
      </c>
      <c r="B24" s="43">
        <v>6765</v>
      </c>
    </row>
    <row r="25" spans="1:2" s="46" customFormat="1" ht="15" customHeight="1">
      <c r="A25" s="44" t="s">
        <v>184</v>
      </c>
      <c r="B25" s="43">
        <v>7256</v>
      </c>
    </row>
    <row r="26" spans="1:2" s="46" customFormat="1" ht="15" customHeight="1">
      <c r="A26" s="44" t="s">
        <v>185</v>
      </c>
      <c r="B26" s="43">
        <v>9893</v>
      </c>
    </row>
    <row r="27" spans="1:2" s="46" customFormat="1" ht="15" customHeight="1">
      <c r="A27" s="44" t="s">
        <v>186</v>
      </c>
      <c r="B27" s="43">
        <v>10264</v>
      </c>
    </row>
    <row r="28" spans="1:2" s="46" customFormat="1" ht="15" customHeight="1">
      <c r="A28" s="44" t="s">
        <v>187</v>
      </c>
      <c r="B28" s="43">
        <v>11018</v>
      </c>
    </row>
    <row r="29" spans="1:2" s="46" customFormat="1" ht="15" customHeight="1">
      <c r="A29" s="44" t="s">
        <v>188</v>
      </c>
      <c r="B29" s="43">
        <v>9576</v>
      </c>
    </row>
    <row r="30" spans="1:2" s="46" customFormat="1" ht="15" customHeight="1">
      <c r="A30" s="44" t="s">
        <v>189</v>
      </c>
      <c r="B30" s="43">
        <v>10905</v>
      </c>
    </row>
    <row r="31" spans="1:2" s="46" customFormat="1" ht="15" customHeight="1">
      <c r="A31" s="44" t="s">
        <v>190</v>
      </c>
      <c r="B31" s="43">
        <v>14466</v>
      </c>
    </row>
    <row r="32" spans="1:2" s="46" customFormat="1" ht="15" customHeight="1">
      <c r="A32" s="44" t="s">
        <v>191</v>
      </c>
      <c r="B32" s="43">
        <v>9333</v>
      </c>
    </row>
    <row r="33" spans="1:2" s="46" customFormat="1" ht="15" customHeight="1">
      <c r="A33" s="44" t="s">
        <v>192</v>
      </c>
      <c r="B33" s="43">
        <v>5635</v>
      </c>
    </row>
    <row r="34" spans="1:2" s="46" customFormat="1" ht="15" customHeight="1">
      <c r="A34" s="44" t="s">
        <v>193</v>
      </c>
      <c r="B34" s="43">
        <v>9992</v>
      </c>
    </row>
    <row r="35" spans="1:2" s="46" customFormat="1" ht="15" customHeight="1">
      <c r="A35" s="44" t="s">
        <v>194</v>
      </c>
      <c r="B35" s="43">
        <v>8450</v>
      </c>
    </row>
    <row r="36" spans="1:2" s="46" customFormat="1" ht="15" customHeight="1">
      <c r="A36" s="44" t="s">
        <v>195</v>
      </c>
      <c r="B36" s="43">
        <v>6030</v>
      </c>
    </row>
    <row r="37" spans="1:2" s="46" customFormat="1" ht="15" customHeight="1">
      <c r="A37" s="44" t="s">
        <v>196</v>
      </c>
      <c r="B37" s="43">
        <v>6785</v>
      </c>
    </row>
    <row r="38" spans="1:2" s="46" customFormat="1" ht="15" customHeight="1">
      <c r="A38" s="44" t="s">
        <v>197</v>
      </c>
      <c r="B38" s="43">
        <v>9337</v>
      </c>
    </row>
    <row r="39" spans="1:2" s="46" customFormat="1" ht="15" customHeight="1">
      <c r="A39" s="44" t="s">
        <v>198</v>
      </c>
      <c r="B39" s="43">
        <v>7952</v>
      </c>
    </row>
    <row r="40" spans="1:2" s="46" customFormat="1" ht="15" customHeight="1">
      <c r="A40" s="44" t="s">
        <v>199</v>
      </c>
      <c r="B40" s="43">
        <v>8478</v>
      </c>
    </row>
    <row r="41" spans="1:2" s="46" customFormat="1" ht="15" customHeight="1">
      <c r="A41" s="44" t="s">
        <v>200</v>
      </c>
      <c r="B41" s="43">
        <v>8172</v>
      </c>
    </row>
    <row r="42" spans="1:2" s="46" customFormat="1" ht="15" customHeight="1">
      <c r="A42" s="44" t="s">
        <v>201</v>
      </c>
      <c r="B42" s="43">
        <v>7537</v>
      </c>
    </row>
    <row r="43" spans="1:2" s="46" customFormat="1" ht="15" customHeight="1">
      <c r="A43" s="44" t="s">
        <v>57</v>
      </c>
      <c r="B43" s="43">
        <v>6770</v>
      </c>
    </row>
    <row r="44" spans="1:2" s="46" customFormat="1" ht="15" customHeight="1">
      <c r="A44" s="42" t="s">
        <v>202</v>
      </c>
      <c r="B44" s="43">
        <v>6499</v>
      </c>
    </row>
    <row r="45" spans="1:2" s="46" customFormat="1" ht="15" customHeight="1">
      <c r="A45" s="44" t="s">
        <v>203</v>
      </c>
      <c r="B45" s="43">
        <v>5842</v>
      </c>
    </row>
    <row r="46" spans="1:2" s="46" customFormat="1" ht="15" customHeight="1">
      <c r="A46" s="44" t="s">
        <v>204</v>
      </c>
      <c r="B46" s="43">
        <v>7212</v>
      </c>
    </row>
    <row r="47" spans="1:2" s="46" customFormat="1" ht="15" customHeight="1">
      <c r="A47" s="44" t="s">
        <v>205</v>
      </c>
      <c r="B47" s="43">
        <v>9718</v>
      </c>
    </row>
    <row r="48" spans="1:2" s="46" customFormat="1" ht="15" customHeight="1">
      <c r="A48" s="44" t="s">
        <v>206</v>
      </c>
      <c r="B48" s="43">
        <v>8883</v>
      </c>
    </row>
    <row r="49" spans="1:3" s="46" customFormat="1" ht="15" customHeight="1">
      <c r="A49" s="44" t="s">
        <v>207</v>
      </c>
      <c r="B49" s="43">
        <v>9024</v>
      </c>
    </row>
    <row r="50" spans="1:3" s="46" customFormat="1" ht="15" customHeight="1">
      <c r="A50" s="44" t="s">
        <v>208</v>
      </c>
      <c r="B50" s="43">
        <v>8772</v>
      </c>
    </row>
    <row r="51" spans="1:3" s="46" customFormat="1" ht="15" customHeight="1">
      <c r="A51" s="44" t="s">
        <v>209</v>
      </c>
      <c r="B51" s="43">
        <v>10151</v>
      </c>
    </row>
    <row r="52" spans="1:3" s="46" customFormat="1" ht="15" customHeight="1">
      <c r="A52" s="44" t="s">
        <v>210</v>
      </c>
      <c r="B52" s="43">
        <v>8392</v>
      </c>
    </row>
    <row r="53" spans="1:3" s="46" customFormat="1" ht="15" customHeight="1">
      <c r="A53" s="44" t="s">
        <v>211</v>
      </c>
      <c r="B53" s="43">
        <v>8987</v>
      </c>
    </row>
    <row r="54" spans="1:3" s="46" customFormat="1" ht="15" customHeight="1">
      <c r="A54" s="44" t="s">
        <v>212</v>
      </c>
      <c r="B54" s="43">
        <v>11594</v>
      </c>
    </row>
    <row r="55" spans="1:3" s="46" customFormat="1" ht="15" customHeight="1">
      <c r="A55" s="44" t="s">
        <v>213</v>
      </c>
      <c r="B55" s="43">
        <v>10716</v>
      </c>
    </row>
    <row r="56" spans="1:3" s="46" customFormat="1" ht="15" customHeight="1">
      <c r="A56" s="44" t="s">
        <v>214</v>
      </c>
      <c r="B56" s="43">
        <v>12770</v>
      </c>
    </row>
    <row r="57" spans="1:3" s="46" customFormat="1" ht="15" customHeight="1">
      <c r="A57" s="44" t="s">
        <v>215</v>
      </c>
      <c r="B57" s="43">
        <v>10653</v>
      </c>
    </row>
    <row r="58" spans="1:3" s="46" customFormat="1" ht="15" customHeight="1">
      <c r="A58" s="44" t="s">
        <v>216</v>
      </c>
      <c r="B58" s="43">
        <v>12217</v>
      </c>
    </row>
    <row r="59" spans="1:3" s="46" customFormat="1" ht="15" customHeight="1">
      <c r="A59" s="44" t="s">
        <v>217</v>
      </c>
      <c r="B59" s="43">
        <v>10382</v>
      </c>
    </row>
    <row r="60" spans="1:3" s="46" customFormat="1" ht="15" customHeight="1">
      <c r="A60" s="44" t="s">
        <v>218</v>
      </c>
      <c r="B60" s="43">
        <v>8478</v>
      </c>
      <c r="C60" s="47"/>
    </row>
    <row r="61" spans="1:3" s="46" customFormat="1" ht="15" customHeight="1">
      <c r="A61" s="44" t="s">
        <v>219</v>
      </c>
      <c r="B61" s="43">
        <v>7294</v>
      </c>
    </row>
    <row r="62" spans="1:3" s="46" customFormat="1" ht="15" customHeight="1">
      <c r="A62" s="42" t="s">
        <v>220</v>
      </c>
      <c r="B62" s="43">
        <v>5359</v>
      </c>
    </row>
    <row r="63" spans="1:3" s="46" customFormat="1" ht="15" customHeight="1">
      <c r="A63" s="44" t="s">
        <v>221</v>
      </c>
      <c r="B63" s="43">
        <v>5712</v>
      </c>
    </row>
    <row r="64" spans="1:3" s="46" customFormat="1" ht="15" customHeight="1">
      <c r="A64" s="44" t="s">
        <v>222</v>
      </c>
      <c r="B64" s="43">
        <v>8119</v>
      </c>
      <c r="C64" s="48"/>
    </row>
    <row r="65" spans="1:2" s="46" customFormat="1" ht="15" customHeight="1">
      <c r="A65" s="44" t="s">
        <v>223</v>
      </c>
      <c r="B65" s="43">
        <v>8608</v>
      </c>
    </row>
    <row r="66" spans="1:2" s="46" customFormat="1" ht="15" customHeight="1">
      <c r="A66" s="44" t="s">
        <v>224</v>
      </c>
      <c r="B66" s="43">
        <v>9306</v>
      </c>
    </row>
    <row r="67" spans="1:2" s="46" customFormat="1" ht="15" customHeight="1">
      <c r="A67" s="44" t="s">
        <v>225</v>
      </c>
      <c r="B67" s="43">
        <v>8976</v>
      </c>
    </row>
    <row r="68" spans="1:2" s="46" customFormat="1" ht="15" customHeight="1">
      <c r="A68" s="44" t="s">
        <v>226</v>
      </c>
      <c r="B68" s="43">
        <v>6451</v>
      </c>
    </row>
    <row r="69" spans="1:2" s="46" customFormat="1" ht="15" customHeight="1">
      <c r="A69" s="44" t="s">
        <v>227</v>
      </c>
      <c r="B69" s="43">
        <v>6939</v>
      </c>
    </row>
    <row r="70" spans="1:2" s="46" customFormat="1" ht="15" customHeight="1">
      <c r="A70" s="44" t="s">
        <v>228</v>
      </c>
      <c r="B70" s="43">
        <v>7258</v>
      </c>
    </row>
    <row r="71" spans="1:2" s="46" customFormat="1" ht="15" customHeight="1">
      <c r="A71" s="44" t="s">
        <v>229</v>
      </c>
      <c r="B71" s="43">
        <v>6994</v>
      </c>
    </row>
    <row r="72" spans="1:2" s="46" customFormat="1" ht="15" customHeight="1">
      <c r="A72" s="44" t="s">
        <v>230</v>
      </c>
      <c r="B72" s="43">
        <v>6540</v>
      </c>
    </row>
    <row r="73" spans="1:2" s="46" customFormat="1" ht="15" customHeight="1">
      <c r="A73" s="44" t="s">
        <v>231</v>
      </c>
      <c r="B73" s="43">
        <v>8795</v>
      </c>
    </row>
    <row r="74" spans="1:2" s="46" customFormat="1" ht="15" customHeight="1">
      <c r="A74" s="44" t="s">
        <v>232</v>
      </c>
      <c r="B74" s="43">
        <v>7808</v>
      </c>
    </row>
    <row r="75" spans="1:2" s="46" customFormat="1" ht="15" customHeight="1">
      <c r="A75" s="44" t="s">
        <v>233</v>
      </c>
      <c r="B75" s="43">
        <v>7102</v>
      </c>
    </row>
    <row r="76" spans="1:2" s="46" customFormat="1" ht="15" customHeight="1">
      <c r="A76" s="44" t="s">
        <v>234</v>
      </c>
      <c r="B76" s="43">
        <v>11610</v>
      </c>
    </row>
    <row r="77" spans="1:2" s="46" customFormat="1" ht="15" customHeight="1">
      <c r="A77" s="44" t="s">
        <v>235</v>
      </c>
      <c r="B77" s="43">
        <v>6976</v>
      </c>
    </row>
    <row r="78" spans="1:2" s="46" customFormat="1" ht="15" customHeight="1">
      <c r="A78" s="44" t="s">
        <v>236</v>
      </c>
      <c r="B78" s="43">
        <v>6460</v>
      </c>
    </row>
    <row r="79" spans="1:2" s="46" customFormat="1" ht="15" customHeight="1">
      <c r="A79" s="44" t="s">
        <v>237</v>
      </c>
      <c r="B79" s="43">
        <v>6798</v>
      </c>
    </row>
    <row r="80" spans="1:2" s="46" customFormat="1" ht="15" customHeight="1">
      <c r="A80" s="44" t="s">
        <v>238</v>
      </c>
      <c r="B80" s="43">
        <v>7088</v>
      </c>
    </row>
    <row r="81" spans="1:2" s="46" customFormat="1" ht="15" customHeight="1">
      <c r="A81" s="44" t="s">
        <v>239</v>
      </c>
      <c r="B81" s="43">
        <v>5839</v>
      </c>
    </row>
    <row r="82" spans="1:2" s="46" customFormat="1" ht="15" customHeight="1">
      <c r="A82" s="44" t="s">
        <v>240</v>
      </c>
      <c r="B82" s="43">
        <v>5470</v>
      </c>
    </row>
    <row r="83" spans="1:2" s="46" customFormat="1" ht="15" customHeight="1">
      <c r="A83" s="44" t="s">
        <v>241</v>
      </c>
      <c r="B83" s="43">
        <v>5724</v>
      </c>
    </row>
    <row r="84" spans="1:2" s="46" customFormat="1" ht="15" customHeight="1">
      <c r="A84" s="42" t="s">
        <v>242</v>
      </c>
      <c r="B84" s="43">
        <v>5044</v>
      </c>
    </row>
    <row r="85" spans="1:2" s="46" customFormat="1" ht="15" customHeight="1">
      <c r="A85" s="44" t="s">
        <v>243</v>
      </c>
      <c r="B85" s="43">
        <v>4503</v>
      </c>
    </row>
    <row r="86" spans="1:2" s="46" customFormat="1" ht="15" customHeight="1">
      <c r="A86" s="44" t="s">
        <v>244</v>
      </c>
      <c r="B86" s="43">
        <v>5003</v>
      </c>
    </row>
    <row r="87" spans="1:2" s="46" customFormat="1" ht="15" customHeight="1">
      <c r="A87" s="44" t="s">
        <v>245</v>
      </c>
      <c r="B87" s="43">
        <v>5462</v>
      </c>
    </row>
    <row r="88" spans="1:2" s="46" customFormat="1" ht="15" customHeight="1">
      <c r="A88" s="44" t="s">
        <v>246</v>
      </c>
      <c r="B88" s="43">
        <v>5403</v>
      </c>
    </row>
    <row r="89" spans="1:2" s="46" customFormat="1" ht="15" customHeight="1">
      <c r="A89" s="44" t="s">
        <v>247</v>
      </c>
      <c r="B89" s="43">
        <v>4675</v>
      </c>
    </row>
    <row r="90" spans="1:2" s="46" customFormat="1" ht="15" customHeight="1">
      <c r="A90" s="44" t="s">
        <v>248</v>
      </c>
      <c r="B90" s="43">
        <v>6324</v>
      </c>
    </row>
    <row r="91" spans="1:2" s="46" customFormat="1" ht="15" customHeight="1">
      <c r="A91" s="44" t="s">
        <v>249</v>
      </c>
      <c r="B91" s="43">
        <v>6690</v>
      </c>
    </row>
    <row r="92" spans="1:2" s="46" customFormat="1" ht="15" customHeight="1">
      <c r="A92" s="44" t="s">
        <v>250</v>
      </c>
      <c r="B92" s="43">
        <v>7334</v>
      </c>
    </row>
    <row r="93" spans="1:2" s="46" customFormat="1" ht="15" customHeight="1">
      <c r="A93" s="44" t="s">
        <v>251</v>
      </c>
      <c r="B93" s="43">
        <v>7072</v>
      </c>
    </row>
    <row r="94" spans="1:2" s="46" customFormat="1" ht="15" customHeight="1">
      <c r="A94" s="44" t="s">
        <v>252</v>
      </c>
      <c r="B94" s="43">
        <v>8095</v>
      </c>
    </row>
    <row r="95" spans="1:2" s="46" customFormat="1" ht="15" customHeight="1">
      <c r="A95" s="44" t="s">
        <v>253</v>
      </c>
      <c r="B95" s="43">
        <v>7411</v>
      </c>
    </row>
    <row r="96" spans="1:2" s="46" customFormat="1" ht="15" customHeight="1">
      <c r="A96" s="44" t="s">
        <v>254</v>
      </c>
      <c r="B96" s="43">
        <v>6798</v>
      </c>
    </row>
    <row r="97" spans="1:2" s="46" customFormat="1" ht="15" customHeight="1">
      <c r="A97" s="44" t="s">
        <v>255</v>
      </c>
      <c r="B97" s="43">
        <v>7182</v>
      </c>
    </row>
    <row r="98" spans="1:2" s="46" customFormat="1" ht="15" customHeight="1">
      <c r="A98" s="44" t="s">
        <v>256</v>
      </c>
      <c r="B98" s="43">
        <v>7895</v>
      </c>
    </row>
    <row r="99" spans="1:2" s="46" customFormat="1" ht="15" customHeight="1">
      <c r="A99" s="44" t="s">
        <v>257</v>
      </c>
      <c r="B99" s="43">
        <v>8498</v>
      </c>
    </row>
    <row r="100" spans="1:2" s="46" customFormat="1" ht="15" customHeight="1">
      <c r="A100" s="44" t="s">
        <v>258</v>
      </c>
      <c r="B100" s="43">
        <v>9368</v>
      </c>
    </row>
    <row r="101" spans="1:2" s="46" customFormat="1" ht="15" customHeight="1">
      <c r="A101" s="44" t="s">
        <v>259</v>
      </c>
      <c r="B101" s="43">
        <v>8721</v>
      </c>
    </row>
    <row r="102" spans="1:2" s="46" customFormat="1" ht="15" customHeight="1">
      <c r="A102" s="44" t="s">
        <v>260</v>
      </c>
      <c r="B102" s="43">
        <v>8822</v>
      </c>
    </row>
    <row r="103" spans="1:2" s="46" customFormat="1" ht="15" customHeight="1">
      <c r="A103" s="44" t="s">
        <v>261</v>
      </c>
      <c r="B103" s="43">
        <v>8767</v>
      </c>
    </row>
    <row r="104" spans="1:2" s="46" customFormat="1" ht="15" customHeight="1">
      <c r="A104" s="42" t="s">
        <v>262</v>
      </c>
      <c r="B104" s="43">
        <v>10725</v>
      </c>
    </row>
    <row r="105" spans="1:2" s="46" customFormat="1" ht="15" customHeight="1">
      <c r="A105" s="44" t="s">
        <v>263</v>
      </c>
      <c r="B105" s="43">
        <v>12255</v>
      </c>
    </row>
    <row r="106" spans="1:2" s="46" customFormat="1" ht="15" customHeight="1">
      <c r="A106" s="44" t="s">
        <v>264</v>
      </c>
      <c r="B106" s="43">
        <v>10725</v>
      </c>
    </row>
    <row r="107" spans="1:2" s="46" customFormat="1" ht="15" customHeight="1">
      <c r="A107" s="44" t="s">
        <v>265</v>
      </c>
      <c r="B107" s="43">
        <v>12529</v>
      </c>
    </row>
    <row r="108" spans="1:2" s="46" customFormat="1" ht="15" customHeight="1">
      <c r="A108" s="44" t="s">
        <v>266</v>
      </c>
      <c r="B108" s="43">
        <v>11710</v>
      </c>
    </row>
    <row r="109" spans="1:2" s="46" customFormat="1" ht="15" customHeight="1">
      <c r="A109" s="44" t="s">
        <v>267</v>
      </c>
      <c r="B109" s="43">
        <v>14096</v>
      </c>
    </row>
    <row r="110" spans="1:2" s="46" customFormat="1" ht="15" customHeight="1">
      <c r="A110" s="44" t="s">
        <v>268</v>
      </c>
      <c r="B110" s="43">
        <v>11232</v>
      </c>
    </row>
    <row r="111" spans="1:2" s="46" customFormat="1" ht="15" customHeight="1">
      <c r="A111" s="44" t="s">
        <v>269</v>
      </c>
      <c r="B111" s="43">
        <v>12493</v>
      </c>
    </row>
    <row r="112" spans="1:2" s="46" customFormat="1" ht="15" customHeight="1">
      <c r="A112" s="44" t="s">
        <v>270</v>
      </c>
      <c r="B112" s="43">
        <v>9900</v>
      </c>
    </row>
    <row r="113" spans="1:2" s="46" customFormat="1" ht="15" customHeight="1">
      <c r="A113" s="44" t="s">
        <v>271</v>
      </c>
      <c r="B113" s="43">
        <v>9659</v>
      </c>
    </row>
    <row r="114" spans="1:2" s="46" customFormat="1" ht="15" customHeight="1">
      <c r="A114" s="44" t="s">
        <v>272</v>
      </c>
      <c r="B114" s="43">
        <v>12185</v>
      </c>
    </row>
    <row r="115" spans="1:2" s="46" customFormat="1" ht="15" customHeight="1">
      <c r="A115" s="44" t="s">
        <v>273</v>
      </c>
      <c r="B115" s="43">
        <v>13350</v>
      </c>
    </row>
    <row r="116" spans="1:2" s="46" customFormat="1" ht="15" customHeight="1">
      <c r="A116" s="44" t="s">
        <v>274</v>
      </c>
      <c r="B116" s="43">
        <v>12824</v>
      </c>
    </row>
    <row r="117" spans="1:2" s="46" customFormat="1" ht="15" customHeight="1">
      <c r="A117" s="44" t="s">
        <v>275</v>
      </c>
      <c r="B117" s="43">
        <v>16719</v>
      </c>
    </row>
    <row r="118" spans="1:2" s="46" customFormat="1" ht="15" customHeight="1">
      <c r="A118" s="44" t="s">
        <v>276</v>
      </c>
      <c r="B118" s="43">
        <v>17673</v>
      </c>
    </row>
    <row r="119" spans="1:2" s="46" customFormat="1" ht="15" customHeight="1">
      <c r="A119" s="44" t="s">
        <v>277</v>
      </c>
      <c r="B119" s="43">
        <v>17184</v>
      </c>
    </row>
    <row r="120" spans="1:2" s="46" customFormat="1" ht="15" customHeight="1">
      <c r="A120" s="44" t="s">
        <v>278</v>
      </c>
      <c r="B120" s="43">
        <v>16311</v>
      </c>
    </row>
    <row r="121" spans="1:2" s="46" customFormat="1" ht="15" customHeight="1">
      <c r="A121" s="44" t="s">
        <v>279</v>
      </c>
      <c r="B121" s="43">
        <v>12006</v>
      </c>
    </row>
    <row r="122" spans="1:2" s="46" customFormat="1" ht="15" customHeight="1">
      <c r="A122" s="44" t="s">
        <v>280</v>
      </c>
      <c r="B122" s="43">
        <v>11602</v>
      </c>
    </row>
    <row r="123" spans="1:2" s="46" customFormat="1" ht="15" customHeight="1">
      <c r="A123" s="44" t="s">
        <v>45</v>
      </c>
      <c r="B123" s="43">
        <v>12865</v>
      </c>
    </row>
    <row r="124" spans="1:2" s="46" customFormat="1" ht="15" customHeight="1">
      <c r="A124" s="49" t="s">
        <v>281</v>
      </c>
      <c r="B124" s="43">
        <v>16426</v>
      </c>
    </row>
    <row r="125" spans="1:2" s="46" customFormat="1" ht="15" customHeight="1">
      <c r="A125" s="44" t="s">
        <v>282</v>
      </c>
      <c r="B125" s="43">
        <v>16718</v>
      </c>
    </row>
    <row r="126" spans="1:2" s="46" customFormat="1" ht="15" customHeight="1">
      <c r="A126" s="44" t="s">
        <v>283</v>
      </c>
      <c r="B126" s="43">
        <v>13724</v>
      </c>
    </row>
    <row r="127" spans="1:2" s="46" customFormat="1" ht="15" customHeight="1">
      <c r="A127" s="44" t="s">
        <v>284</v>
      </c>
      <c r="B127" s="43">
        <v>15371</v>
      </c>
    </row>
    <row r="128" spans="1:2" s="46" customFormat="1" ht="15" customHeight="1">
      <c r="A128" s="44" t="s">
        <v>285</v>
      </c>
      <c r="B128" s="43">
        <v>21051</v>
      </c>
    </row>
    <row r="129" spans="1:2" s="46" customFormat="1" ht="15" customHeight="1">
      <c r="A129" s="44" t="s">
        <v>286</v>
      </c>
      <c r="B129" s="43">
        <v>18873</v>
      </c>
    </row>
    <row r="130" spans="1:2" s="46" customFormat="1" ht="15" customHeight="1">
      <c r="A130" s="50" t="s">
        <v>287</v>
      </c>
      <c r="B130" s="51">
        <v>25041</v>
      </c>
    </row>
    <row r="131" spans="1:2" s="46" customFormat="1" ht="15" customHeight="1">
      <c r="A131" s="44" t="s">
        <v>288</v>
      </c>
      <c r="B131" s="43">
        <v>20079</v>
      </c>
    </row>
    <row r="132" spans="1:2" s="46" customFormat="1" ht="15" customHeight="1">
      <c r="A132" s="44" t="s">
        <v>289</v>
      </c>
      <c r="B132" s="43">
        <v>20036</v>
      </c>
    </row>
    <row r="133" spans="1:2" s="46" customFormat="1" ht="15" customHeight="1">
      <c r="A133" s="44" t="s">
        <v>290</v>
      </c>
      <c r="B133" s="43">
        <v>19500</v>
      </c>
    </row>
    <row r="134" spans="1:2" s="46" customFormat="1" ht="15" customHeight="1">
      <c r="A134" s="44" t="s">
        <v>291</v>
      </c>
      <c r="B134" s="43">
        <v>15800</v>
      </c>
    </row>
    <row r="135" spans="1:2" s="46" customFormat="1" ht="15" customHeight="1">
      <c r="A135" s="44" t="s">
        <v>292</v>
      </c>
      <c r="B135" s="43">
        <v>13266</v>
      </c>
    </row>
    <row r="136" spans="1:2" s="46" customFormat="1" ht="15" customHeight="1">
      <c r="A136" s="44" t="s">
        <v>293</v>
      </c>
      <c r="B136" s="43">
        <v>12948</v>
      </c>
    </row>
    <row r="137" spans="1:2" s="46" customFormat="1" ht="15" customHeight="1">
      <c r="A137" s="44" t="s">
        <v>294</v>
      </c>
      <c r="B137" s="43">
        <v>15001</v>
      </c>
    </row>
    <row r="138" spans="1:2" s="46" customFormat="1" ht="15" customHeight="1">
      <c r="A138" s="44" t="s">
        <v>295</v>
      </c>
      <c r="B138" s="43">
        <v>12895</v>
      </c>
    </row>
    <row r="139" spans="1:2" s="46" customFormat="1" ht="15" customHeight="1">
      <c r="A139" s="52" t="s">
        <v>296</v>
      </c>
      <c r="B139" s="53">
        <v>8623</v>
      </c>
    </row>
    <row r="140" spans="1:2" ht="15" customHeight="1">
      <c r="A140" s="52" t="s">
        <v>297</v>
      </c>
      <c r="B140" s="53">
        <v>7285</v>
      </c>
    </row>
    <row r="141" spans="1:2" ht="15" customHeight="1">
      <c r="A141" s="52" t="s">
        <v>298</v>
      </c>
      <c r="B141" s="53">
        <v>7250</v>
      </c>
    </row>
    <row r="142" spans="1:2" ht="15" customHeight="1">
      <c r="A142" s="50" t="s">
        <v>299</v>
      </c>
      <c r="B142" s="51">
        <v>5373</v>
      </c>
    </row>
    <row r="143" spans="1:2" ht="15" customHeight="1">
      <c r="A143" s="44" t="s">
        <v>300</v>
      </c>
      <c r="B143" s="43">
        <v>8890</v>
      </c>
    </row>
    <row r="144" spans="1:2" ht="15" customHeight="1">
      <c r="A144" s="44" t="s">
        <v>301</v>
      </c>
      <c r="B144" s="43">
        <v>12062</v>
      </c>
    </row>
    <row r="145" spans="1:2" ht="15" customHeight="1">
      <c r="A145" s="54" t="s">
        <v>302</v>
      </c>
      <c r="B145" s="43">
        <v>7987</v>
      </c>
    </row>
    <row r="146" spans="1:2" ht="15" customHeight="1">
      <c r="A146" s="44" t="s">
        <v>303</v>
      </c>
      <c r="B146" s="43">
        <v>7942</v>
      </c>
    </row>
    <row r="147" spans="1:2" ht="15" customHeight="1">
      <c r="A147" s="44" t="s">
        <v>304</v>
      </c>
      <c r="B147" s="43">
        <v>8952</v>
      </c>
    </row>
    <row r="148" spans="1:2" ht="15" customHeight="1">
      <c r="A148" s="44" t="s">
        <v>305</v>
      </c>
      <c r="B148" s="43">
        <v>7604</v>
      </c>
    </row>
  </sheetData>
  <pageMargins left="0.7" right="0.7" top="0.75" bottom="0.75" header="0.3" footer="0.3"/>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3"/>
  <sheetViews>
    <sheetView rightToLeft="1" workbookViewId="0">
      <pane xSplit="1" ySplit="1" topLeftCell="B38" activePane="bottomRight" state="frozen"/>
      <selection pane="topRight" activeCell="B1" sqref="B1"/>
      <selection pane="bottomLeft" activeCell="A2" sqref="A2"/>
      <selection pane="bottomRight"/>
    </sheetView>
  </sheetViews>
  <sheetFormatPr defaultRowHeight="15" customHeight="1"/>
  <cols>
    <col min="1" max="1" width="29.7109375" style="3" customWidth="1"/>
    <col min="2" max="6" width="13.42578125" style="4" customWidth="1"/>
    <col min="7" max="7" width="14.28515625" style="4" customWidth="1"/>
    <col min="8" max="10" width="15.28515625" style="4" customWidth="1"/>
    <col min="11" max="11" width="20.140625" style="1" customWidth="1"/>
    <col min="12" max="12" width="18.7109375" style="1" bestFit="1" customWidth="1"/>
    <col min="13" max="13" width="12.42578125" style="1" customWidth="1"/>
    <col min="14" max="16" width="14.42578125" style="1" customWidth="1"/>
    <col min="17" max="17" width="18.5703125" style="1" customWidth="1"/>
    <col min="18" max="28" width="13.7109375" style="1" bestFit="1" customWidth="1"/>
    <col min="29" max="31" width="13.7109375" style="1" customWidth="1"/>
    <col min="32" max="42" width="13.7109375" style="1" bestFit="1" customWidth="1"/>
    <col min="43" max="43" width="7.7109375" style="1" customWidth="1"/>
    <col min="44" max="44" width="9.42578125" style="1" customWidth="1"/>
    <col min="45" max="45" width="6.140625" style="1" customWidth="1"/>
    <col min="46" max="46" width="7.42578125" style="1" customWidth="1"/>
    <col min="47" max="49" width="14.42578125" style="1" bestFit="1" customWidth="1"/>
  </cols>
  <sheetData>
    <row r="1" spans="1:49" s="28" customFormat="1" ht="54.95" customHeight="1">
      <c r="A1" s="8" t="s">
        <v>0</v>
      </c>
      <c r="B1" s="12" t="s">
        <v>134</v>
      </c>
      <c r="C1" s="15" t="s">
        <v>135</v>
      </c>
      <c r="D1" s="13" t="s">
        <v>136</v>
      </c>
      <c r="E1" s="14" t="s">
        <v>137</v>
      </c>
      <c r="F1" s="16" t="s">
        <v>138</v>
      </c>
      <c r="G1" s="17" t="s">
        <v>139</v>
      </c>
      <c r="H1" s="18" t="s">
        <v>140</v>
      </c>
      <c r="I1" s="20" t="s">
        <v>141</v>
      </c>
      <c r="J1" s="22" t="s">
        <v>142</v>
      </c>
      <c r="K1" s="8" t="s">
        <v>125</v>
      </c>
      <c r="L1" s="23" t="s">
        <v>126</v>
      </c>
      <c r="M1" s="24" t="s">
        <v>124</v>
      </c>
      <c r="N1" s="21" t="s">
        <v>128</v>
      </c>
      <c r="O1" s="21" t="s">
        <v>129</v>
      </c>
      <c r="P1" s="21" t="s">
        <v>130</v>
      </c>
      <c r="Q1" s="8" t="s">
        <v>127</v>
      </c>
      <c r="R1" s="24" t="s">
        <v>8</v>
      </c>
      <c r="S1" s="24" t="s">
        <v>9</v>
      </c>
      <c r="T1" s="24" t="s">
        <v>10</v>
      </c>
      <c r="U1" s="24" t="s">
        <v>11</v>
      </c>
      <c r="V1" s="24" t="s">
        <v>12</v>
      </c>
      <c r="W1" s="24" t="s">
        <v>13</v>
      </c>
      <c r="X1" s="24" t="s">
        <v>14</v>
      </c>
      <c r="Y1" s="24" t="s">
        <v>15</v>
      </c>
      <c r="Z1" s="24" t="s">
        <v>16</v>
      </c>
      <c r="AA1" s="24" t="s">
        <v>17</v>
      </c>
      <c r="AB1" s="24" t="s">
        <v>18</v>
      </c>
      <c r="AC1" s="25" t="s">
        <v>131</v>
      </c>
      <c r="AD1" s="26" t="s">
        <v>132</v>
      </c>
      <c r="AE1" s="27" t="s">
        <v>133</v>
      </c>
      <c r="AF1" s="24" t="s">
        <v>19</v>
      </c>
      <c r="AG1" s="24" t="s">
        <v>20</v>
      </c>
      <c r="AH1" s="24" t="s">
        <v>21</v>
      </c>
      <c r="AI1" s="24" t="s">
        <v>22</v>
      </c>
      <c r="AJ1" s="24" t="s">
        <v>23</v>
      </c>
      <c r="AK1" s="24" t="s">
        <v>24</v>
      </c>
      <c r="AL1" s="24" t="s">
        <v>25</v>
      </c>
      <c r="AM1" s="24" t="s">
        <v>26</v>
      </c>
      <c r="AN1" s="24" t="s">
        <v>27</v>
      </c>
      <c r="AO1" s="21" t="s">
        <v>28</v>
      </c>
      <c r="AP1" s="21" t="s">
        <v>29</v>
      </c>
      <c r="AQ1" s="24" t="s">
        <v>1</v>
      </c>
      <c r="AR1" s="24" t="s">
        <v>2</v>
      </c>
      <c r="AS1" s="24" t="s">
        <v>4</v>
      </c>
      <c r="AT1" s="24" t="s">
        <v>3</v>
      </c>
      <c r="AU1" s="8" t="s">
        <v>5</v>
      </c>
      <c r="AV1" s="8" t="s">
        <v>6</v>
      </c>
      <c r="AW1" s="8" t="s">
        <v>7</v>
      </c>
    </row>
    <row r="2" spans="1:49" s="34" customFormat="1" ht="15" customHeight="1">
      <c r="A2" s="29" t="s">
        <v>101</v>
      </c>
      <c r="B2" s="32">
        <f>AE2/AD2</f>
        <v>0.50076035810708652</v>
      </c>
      <c r="C2" s="32">
        <f>AE2/N2</f>
        <v>0.40809838747544436</v>
      </c>
      <c r="D2" s="32">
        <f>O2/N2</f>
        <v>0.44834285326442574</v>
      </c>
      <c r="E2" s="32">
        <f>(P2*1000000)/K2</f>
        <v>0.25120924678097273</v>
      </c>
      <c r="F2" s="32">
        <f>(N2*1000000)/K2</f>
        <v>0.63872348388818467</v>
      </c>
      <c r="G2" s="32">
        <f>Q2/K2</f>
        <v>0.10455459106460904</v>
      </c>
      <c r="H2" s="32">
        <f>(N2-M2)/M2</f>
        <v>2.7884765798877491</v>
      </c>
      <c r="I2" s="32">
        <f>(K2-L2)/L2</f>
        <v>4.8823644836889866</v>
      </c>
      <c r="J2" s="32">
        <f>(AC2*1000000)/K2</f>
        <v>0.25377131729935287</v>
      </c>
      <c r="K2" s="23">
        <v>599560000000000</v>
      </c>
      <c r="L2" s="23">
        <v>101925000000000</v>
      </c>
      <c r="M2" s="23">
        <v>101083653</v>
      </c>
      <c r="N2" s="23">
        <f>AU2*4</f>
        <v>382953052</v>
      </c>
      <c r="O2" s="23">
        <f>AV2*4</f>
        <v>171694264</v>
      </c>
      <c r="P2" s="23">
        <f>AW2*4</f>
        <v>150615016</v>
      </c>
      <c r="Q2" s="23">
        <v>62686750618697</v>
      </c>
      <c r="R2" s="23">
        <v>10313124</v>
      </c>
      <c r="S2" s="23">
        <v>4253000</v>
      </c>
      <c r="T2" s="23">
        <v>98486092</v>
      </c>
      <c r="U2" s="23">
        <v>67970014</v>
      </c>
      <c r="V2" s="23">
        <v>0</v>
      </c>
      <c r="W2" s="23">
        <v>97251479</v>
      </c>
      <c r="X2" s="23">
        <v>33816736</v>
      </c>
      <c r="Y2" s="23">
        <v>0</v>
      </c>
      <c r="Z2" s="23">
        <v>78687096</v>
      </c>
      <c r="AA2" s="23">
        <v>9139201</v>
      </c>
      <c r="AB2" s="23">
        <v>64324834</v>
      </c>
      <c r="AC2" s="33">
        <f>AB2+AA2+Z2</f>
        <v>152151131</v>
      </c>
      <c r="AD2" s="33">
        <f>Y2+X2+W2+V2+U2+T2+S2+R2</f>
        <v>312090445</v>
      </c>
      <c r="AE2" s="33">
        <f>AF2+AG2+AH2+AI2+AJ2+AK2+AL2+AM2+AN2</f>
        <v>156282523</v>
      </c>
      <c r="AF2" s="23">
        <v>35430826</v>
      </c>
      <c r="AG2" s="23">
        <v>15020116</v>
      </c>
      <c r="AH2" s="23">
        <v>3709082</v>
      </c>
      <c r="AI2" s="23">
        <v>19202876</v>
      </c>
      <c r="AJ2" s="23">
        <v>0</v>
      </c>
      <c r="AK2" s="23">
        <v>75054526</v>
      </c>
      <c r="AL2" s="23">
        <v>7865097</v>
      </c>
      <c r="AM2" s="23">
        <v>0</v>
      </c>
      <c r="AN2" s="23">
        <v>0</v>
      </c>
      <c r="AO2" s="23">
        <v>130000000</v>
      </c>
      <c r="AP2" s="23">
        <v>157197062</v>
      </c>
      <c r="AQ2" s="23" t="s">
        <v>102</v>
      </c>
      <c r="AR2" s="23" t="s">
        <v>32</v>
      </c>
      <c r="AS2" s="23" t="s">
        <v>38</v>
      </c>
      <c r="AT2" s="23" t="s">
        <v>33</v>
      </c>
      <c r="AU2" s="23">
        <v>95738263</v>
      </c>
      <c r="AV2" s="23">
        <v>42923566</v>
      </c>
      <c r="AW2" s="23">
        <v>37653754</v>
      </c>
    </row>
    <row r="3" spans="1:49" s="34" customFormat="1" ht="15" customHeight="1">
      <c r="A3" s="29" t="s">
        <v>118</v>
      </c>
      <c r="B3" s="32">
        <f t="shared" ref="B3:B42" si="0">AE3/AD3</f>
        <v>0.56471366179273863</v>
      </c>
      <c r="C3" s="32">
        <f t="shared" ref="C3:C42" si="1">AE3/N3</f>
        <v>0.4838980191017917</v>
      </c>
      <c r="D3" s="32">
        <f t="shared" ref="D3:D42" si="2">O3/N3</f>
        <v>0.3475327875711815</v>
      </c>
      <c r="E3" s="32">
        <f t="shared" ref="E3:E42" si="3">(P3*1000000)/K3</f>
        <v>0.27439934827077683</v>
      </c>
      <c r="F3" s="32">
        <f t="shared" ref="F3:F42" si="4">(N3*1000000)/K3</f>
        <v>0.47688496741353886</v>
      </c>
      <c r="G3" s="32">
        <f t="shared" ref="G3:G42" si="5">Q3/K3</f>
        <v>8.4144521157169028E-2</v>
      </c>
      <c r="H3" s="32">
        <f t="shared" ref="H3:H42" si="6">(N3-M3)/M3</f>
        <v>1.8618076699799779</v>
      </c>
      <c r="I3" s="32">
        <f t="shared" ref="I3:I42" si="7">(K3-L3)/L3</f>
        <v>3.5648208469055374</v>
      </c>
      <c r="J3" s="32">
        <f t="shared" ref="J3:J42" si="8">(AC3*1000000)/K3</f>
        <v>0.28737015365586793</v>
      </c>
      <c r="K3" s="23">
        <v>420420000000000</v>
      </c>
      <c r="L3" s="23">
        <v>92100000000000</v>
      </c>
      <c r="M3" s="23">
        <v>70057810</v>
      </c>
      <c r="N3" s="23">
        <f>AU3*2</f>
        <v>200491978</v>
      </c>
      <c r="O3" s="23">
        <f>AV3*2</f>
        <v>69677536</v>
      </c>
      <c r="P3" s="23">
        <f>AW3*2</f>
        <v>115362974</v>
      </c>
      <c r="Q3" s="23">
        <v>35376039584897</v>
      </c>
      <c r="R3" s="23">
        <v>34089289</v>
      </c>
      <c r="S3" s="23">
        <v>5541739</v>
      </c>
      <c r="T3" s="23">
        <v>65508525</v>
      </c>
      <c r="U3" s="23">
        <v>0</v>
      </c>
      <c r="V3" s="23">
        <v>0</v>
      </c>
      <c r="W3" s="23">
        <v>54440793</v>
      </c>
      <c r="X3" s="23">
        <v>0</v>
      </c>
      <c r="Y3" s="23">
        <v>12219413</v>
      </c>
      <c r="Z3" s="23">
        <v>15999970</v>
      </c>
      <c r="AA3" s="23">
        <v>4853083</v>
      </c>
      <c r="AB3" s="23">
        <v>99963107</v>
      </c>
      <c r="AC3" s="33">
        <f t="shared" ref="AC3:AC42" si="9">AB3+AA3+Z3</f>
        <v>120816160</v>
      </c>
      <c r="AD3" s="33">
        <f t="shared" ref="AD3:AD42" si="10">Y3+X3+W3+V3+U3+T3+S3+R3</f>
        <v>171799759</v>
      </c>
      <c r="AE3" s="33">
        <f t="shared" ref="AE3:AE42" si="11">AF3+AG3+AH3+AI3+AJ3+AK3+AL3+AM3+AN3</f>
        <v>97017671</v>
      </c>
      <c r="AF3" s="23">
        <v>48078188</v>
      </c>
      <c r="AG3" s="23">
        <v>0</v>
      </c>
      <c r="AH3" s="23">
        <v>18992557</v>
      </c>
      <c r="AI3" s="23">
        <v>1719629</v>
      </c>
      <c r="AJ3" s="23">
        <v>4647860</v>
      </c>
      <c r="AK3" s="23">
        <v>6487643</v>
      </c>
      <c r="AL3" s="23">
        <v>11183545</v>
      </c>
      <c r="AM3" s="23">
        <v>5398101</v>
      </c>
      <c r="AN3" s="23">
        <v>510148</v>
      </c>
      <c r="AO3" s="23">
        <v>78000000</v>
      </c>
      <c r="AP3" s="23">
        <v>104048973</v>
      </c>
      <c r="AQ3" s="23" t="s">
        <v>119</v>
      </c>
      <c r="AR3" s="23" t="s">
        <v>32</v>
      </c>
      <c r="AS3" s="23" t="s">
        <v>38</v>
      </c>
      <c r="AT3" s="23" t="s">
        <v>37</v>
      </c>
      <c r="AU3" s="23">
        <v>100245989</v>
      </c>
      <c r="AV3" s="23">
        <v>34838768</v>
      </c>
      <c r="AW3" s="23">
        <v>57681487</v>
      </c>
    </row>
    <row r="4" spans="1:49" s="34" customFormat="1" ht="15" customHeight="1">
      <c r="A4" s="29" t="s">
        <v>87</v>
      </c>
      <c r="B4" s="32">
        <f t="shared" si="0"/>
        <v>0.71370026464296965</v>
      </c>
      <c r="C4" s="32">
        <f t="shared" si="1"/>
        <v>3.1882555046810785</v>
      </c>
      <c r="D4" s="32">
        <f t="shared" si="2"/>
        <v>0</v>
      </c>
      <c r="E4" s="32">
        <f t="shared" si="3"/>
        <v>0.14876258840479345</v>
      </c>
      <c r="F4" s="32">
        <f t="shared" si="4"/>
        <v>0.15752577221114467</v>
      </c>
      <c r="G4" s="32">
        <f t="shared" si="5"/>
        <v>2.3175313183201398E-2</v>
      </c>
      <c r="H4" s="32">
        <f t="shared" si="6"/>
        <v>1.3744024335523963</v>
      </c>
      <c r="I4" s="32">
        <f t="shared" si="7"/>
        <v>1.53183192261185</v>
      </c>
      <c r="J4" s="32">
        <f t="shared" si="8"/>
        <v>0.19478073860040834</v>
      </c>
      <c r="K4" s="23">
        <v>628147500000000</v>
      </c>
      <c r="L4" s="23">
        <v>248100000000000</v>
      </c>
      <c r="M4" s="23">
        <v>41673399</v>
      </c>
      <c r="N4" s="23">
        <f>AU4*1</f>
        <v>98949420</v>
      </c>
      <c r="O4" s="23">
        <f>AV4*1</f>
        <v>0</v>
      </c>
      <c r="P4" s="23">
        <f>AW4*1</f>
        <v>93444848</v>
      </c>
      <c r="Q4" s="23">
        <v>14557515037745</v>
      </c>
      <c r="R4" s="23">
        <v>5683437</v>
      </c>
      <c r="S4" s="23">
        <v>10355231</v>
      </c>
      <c r="T4" s="23">
        <v>99381569</v>
      </c>
      <c r="U4" s="23">
        <v>324984740</v>
      </c>
      <c r="V4" s="23">
        <v>696251</v>
      </c>
      <c r="W4" s="23">
        <v>696251</v>
      </c>
      <c r="X4" s="23">
        <v>231267</v>
      </c>
      <c r="Y4" s="23">
        <v>0</v>
      </c>
      <c r="Z4" s="23">
        <v>121393943</v>
      </c>
      <c r="AA4" s="23">
        <v>101083</v>
      </c>
      <c r="AB4" s="23">
        <v>856008</v>
      </c>
      <c r="AC4" s="33">
        <f t="shared" si="9"/>
        <v>122351034</v>
      </c>
      <c r="AD4" s="33">
        <f t="shared" si="10"/>
        <v>442028746</v>
      </c>
      <c r="AE4" s="33">
        <f t="shared" si="11"/>
        <v>315476033</v>
      </c>
      <c r="AF4" s="23">
        <v>11218146</v>
      </c>
      <c r="AG4" s="23">
        <v>261791953</v>
      </c>
      <c r="AH4" s="23">
        <v>0</v>
      </c>
      <c r="AI4" s="23">
        <v>403351</v>
      </c>
      <c r="AJ4" s="23">
        <v>8243451</v>
      </c>
      <c r="AK4" s="23">
        <v>1172586</v>
      </c>
      <c r="AL4" s="23">
        <v>8338887</v>
      </c>
      <c r="AM4" s="23">
        <v>14307659</v>
      </c>
      <c r="AN4" s="23">
        <v>10000000</v>
      </c>
      <c r="AO4" s="23">
        <v>91500000</v>
      </c>
      <c r="AP4" s="23">
        <v>140270245</v>
      </c>
      <c r="AQ4" s="23" t="s">
        <v>88</v>
      </c>
      <c r="AR4" s="23" t="s">
        <v>89</v>
      </c>
      <c r="AS4" s="23" t="s">
        <v>38</v>
      </c>
      <c r="AT4" s="23" t="s">
        <v>58</v>
      </c>
      <c r="AU4" s="23">
        <v>98949420</v>
      </c>
      <c r="AV4" s="23"/>
      <c r="AW4" s="23">
        <v>93444848</v>
      </c>
    </row>
    <row r="5" spans="1:49" s="34" customFormat="1" ht="15" customHeight="1">
      <c r="A5" s="29" t="s">
        <v>41</v>
      </c>
      <c r="B5" s="32">
        <f t="shared" si="0"/>
        <v>0.56859941278768567</v>
      </c>
      <c r="C5" s="32">
        <f t="shared" si="1"/>
        <v>0.28786202086971674</v>
      </c>
      <c r="D5" s="32">
        <f t="shared" si="2"/>
        <v>0.70061882342526705</v>
      </c>
      <c r="E5" s="32">
        <f t="shared" si="3"/>
        <v>0.18525333740589683</v>
      </c>
      <c r="F5" s="32">
        <f t="shared" si="4"/>
        <v>0.49266703199956879</v>
      </c>
      <c r="G5" s="32">
        <f t="shared" si="5"/>
        <v>5.0681650596852146E-2</v>
      </c>
      <c r="H5" s="32">
        <f t="shared" si="6"/>
        <v>2.1919668673175901</v>
      </c>
      <c r="I5" s="32">
        <f t="shared" si="7"/>
        <v>1.3190416666666667</v>
      </c>
      <c r="J5" s="32">
        <f t="shared" si="8"/>
        <v>2.3625473884686561E-2</v>
      </c>
      <c r="K5" s="23">
        <v>333942000000000</v>
      </c>
      <c r="L5" s="23">
        <v>144000000000000</v>
      </c>
      <c r="M5" s="23">
        <v>51542582</v>
      </c>
      <c r="N5" s="23">
        <f t="shared" ref="N5:P6" si="12">AU5*2</f>
        <v>164522214</v>
      </c>
      <c r="O5" s="23">
        <f t="shared" si="12"/>
        <v>115267360</v>
      </c>
      <c r="P5" s="23">
        <f t="shared" si="12"/>
        <v>61863870</v>
      </c>
      <c r="Q5" s="23">
        <v>16924731763614</v>
      </c>
      <c r="R5" s="23">
        <v>8565209</v>
      </c>
      <c r="S5" s="23">
        <v>498700</v>
      </c>
      <c r="T5" s="23">
        <v>65021024</v>
      </c>
      <c r="U5" s="23">
        <v>0</v>
      </c>
      <c r="V5" s="23">
        <v>0</v>
      </c>
      <c r="W5" s="23">
        <v>7570713</v>
      </c>
      <c r="X5" s="23">
        <v>0</v>
      </c>
      <c r="Y5" s="23">
        <v>1636204</v>
      </c>
      <c r="Z5" s="23">
        <v>2291920</v>
      </c>
      <c r="AA5" s="23">
        <v>696676</v>
      </c>
      <c r="AB5" s="23">
        <v>4900942</v>
      </c>
      <c r="AC5" s="33">
        <f t="shared" si="9"/>
        <v>7889538</v>
      </c>
      <c r="AD5" s="33">
        <f t="shared" si="10"/>
        <v>83291850</v>
      </c>
      <c r="AE5" s="33">
        <f t="shared" si="11"/>
        <v>47359697</v>
      </c>
      <c r="AF5" s="23">
        <v>15155404</v>
      </c>
      <c r="AG5" s="23">
        <v>0</v>
      </c>
      <c r="AH5" s="23">
        <v>1112760</v>
      </c>
      <c r="AI5" s="23">
        <v>0</v>
      </c>
      <c r="AJ5" s="23">
        <v>7104040</v>
      </c>
      <c r="AK5" s="23">
        <v>0</v>
      </c>
      <c r="AL5" s="23">
        <v>23987493</v>
      </c>
      <c r="AM5" s="23">
        <v>0</v>
      </c>
      <c r="AN5" s="23">
        <v>0</v>
      </c>
      <c r="AO5" s="23">
        <v>6000000</v>
      </c>
      <c r="AP5" s="23">
        <v>36921884</v>
      </c>
      <c r="AQ5" s="23" t="s">
        <v>42</v>
      </c>
      <c r="AR5" s="23" t="s">
        <v>32</v>
      </c>
      <c r="AS5" s="23" t="s">
        <v>38</v>
      </c>
      <c r="AT5" s="23" t="s">
        <v>37</v>
      </c>
      <c r="AU5" s="23">
        <v>82261107</v>
      </c>
      <c r="AV5" s="23">
        <v>57633680</v>
      </c>
      <c r="AW5" s="23">
        <v>30931935</v>
      </c>
    </row>
    <row r="6" spans="1:49" s="34" customFormat="1" ht="15" customHeight="1">
      <c r="A6" s="29" t="s">
        <v>75</v>
      </c>
      <c r="B6" s="32">
        <f t="shared" si="0"/>
        <v>0.71268333308984688</v>
      </c>
      <c r="C6" s="32">
        <f t="shared" si="1"/>
        <v>0.38927057015586075</v>
      </c>
      <c r="D6" s="32">
        <f t="shared" si="2"/>
        <v>0.50485018682120586</v>
      </c>
      <c r="E6" s="32">
        <f t="shared" si="3"/>
        <v>0.23512855554771317</v>
      </c>
      <c r="F6" s="32">
        <f t="shared" si="4"/>
        <v>0.43839303359683796</v>
      </c>
      <c r="G6" s="32">
        <f t="shared" si="5"/>
        <v>6.3979598792984191E-2</v>
      </c>
      <c r="H6" s="32">
        <f t="shared" si="6"/>
        <v>3.7408854116973571</v>
      </c>
      <c r="I6" s="32">
        <f t="shared" si="7"/>
        <v>3.0907881834026116</v>
      </c>
      <c r="J6" s="32">
        <f t="shared" si="8"/>
        <v>0.28247239818605308</v>
      </c>
      <c r="K6" s="23">
        <v>226688000000000</v>
      </c>
      <c r="L6" s="23">
        <v>55414260000000</v>
      </c>
      <c r="M6" s="23">
        <v>20962000</v>
      </c>
      <c r="N6" s="23">
        <f t="shared" si="12"/>
        <v>99378440</v>
      </c>
      <c r="O6" s="23">
        <f t="shared" si="12"/>
        <v>50171224</v>
      </c>
      <c r="P6" s="23">
        <f t="shared" si="12"/>
        <v>53300822</v>
      </c>
      <c r="Q6" s="23">
        <v>14503407291184</v>
      </c>
      <c r="R6" s="23">
        <v>9837187</v>
      </c>
      <c r="S6" s="23">
        <v>0</v>
      </c>
      <c r="T6" s="23">
        <v>13043391</v>
      </c>
      <c r="U6" s="23">
        <v>0</v>
      </c>
      <c r="V6" s="23">
        <v>0</v>
      </c>
      <c r="W6" s="23">
        <v>18723369</v>
      </c>
      <c r="X6" s="23">
        <v>0</v>
      </c>
      <c r="Y6" s="23">
        <v>12676966</v>
      </c>
      <c r="Z6" s="23">
        <v>21622203</v>
      </c>
      <c r="AA6" s="23">
        <v>0</v>
      </c>
      <c r="AB6" s="23">
        <v>42410900</v>
      </c>
      <c r="AC6" s="33">
        <f t="shared" si="9"/>
        <v>64033103</v>
      </c>
      <c r="AD6" s="33">
        <f t="shared" si="10"/>
        <v>54280913</v>
      </c>
      <c r="AE6" s="33">
        <f t="shared" si="11"/>
        <v>38685102</v>
      </c>
      <c r="AF6" s="23">
        <v>16061867</v>
      </c>
      <c r="AG6" s="23">
        <v>0</v>
      </c>
      <c r="AH6" s="23">
        <v>911560</v>
      </c>
      <c r="AI6" s="23">
        <v>385131</v>
      </c>
      <c r="AJ6" s="23">
        <v>0</v>
      </c>
      <c r="AK6" s="23">
        <v>2416470</v>
      </c>
      <c r="AL6" s="23">
        <v>18910074</v>
      </c>
      <c r="AM6" s="23">
        <v>0</v>
      </c>
      <c r="AN6" s="23">
        <v>0</v>
      </c>
      <c r="AO6" s="23">
        <v>33500000</v>
      </c>
      <c r="AP6" s="23">
        <v>32142292</v>
      </c>
      <c r="AQ6" s="23" t="s">
        <v>76</v>
      </c>
      <c r="AR6" s="23" t="s">
        <v>32</v>
      </c>
      <c r="AS6" s="23" t="s">
        <v>38</v>
      </c>
      <c r="AT6" s="23" t="s">
        <v>37</v>
      </c>
      <c r="AU6" s="23">
        <v>49689220</v>
      </c>
      <c r="AV6" s="23">
        <v>25085612</v>
      </c>
      <c r="AW6" s="23">
        <v>26650411</v>
      </c>
    </row>
    <row r="7" spans="1:49" s="34" customFormat="1" ht="15" customHeight="1">
      <c r="A7" s="29" t="s">
        <v>109</v>
      </c>
      <c r="B7" s="32">
        <f t="shared" si="0"/>
        <v>0.75028731334825771</v>
      </c>
      <c r="C7" s="32">
        <f t="shared" si="1"/>
        <v>2.8864502279159456</v>
      </c>
      <c r="D7" s="32">
        <f t="shared" si="2"/>
        <v>0.45692030615553736</v>
      </c>
      <c r="E7" s="32">
        <f t="shared" si="3"/>
        <v>0.21939774320597014</v>
      </c>
      <c r="F7" s="32">
        <f t="shared" si="4"/>
        <v>0.48668828869552117</v>
      </c>
      <c r="G7" s="32">
        <f t="shared" si="5"/>
        <v>0.12012383656100083</v>
      </c>
      <c r="H7" s="32">
        <f t="shared" si="6"/>
        <v>1.9966270461501749</v>
      </c>
      <c r="I7" s="32">
        <f t="shared" si="7"/>
        <v>1.6217820695709426</v>
      </c>
      <c r="J7" s="32">
        <f t="shared" si="8"/>
        <v>0.70750128702552706</v>
      </c>
      <c r="K7" s="23">
        <v>238923000000000</v>
      </c>
      <c r="L7" s="23">
        <v>91130000000000</v>
      </c>
      <c r="M7" s="23">
        <v>38803970</v>
      </c>
      <c r="N7" s="23">
        <f>AU7*1</f>
        <v>116281026</v>
      </c>
      <c r="O7" s="23">
        <f>AV7*1</f>
        <v>53131162</v>
      </c>
      <c r="P7" s="23">
        <f>AW7*1</f>
        <v>52419167</v>
      </c>
      <c r="Q7" s="23">
        <v>28700347402664</v>
      </c>
      <c r="R7" s="23">
        <v>48698189</v>
      </c>
      <c r="S7" s="23">
        <v>2001852</v>
      </c>
      <c r="T7" s="23">
        <v>246436287</v>
      </c>
      <c r="U7" s="23">
        <v>0</v>
      </c>
      <c r="V7" s="23">
        <v>0</v>
      </c>
      <c r="W7" s="23">
        <v>102160896</v>
      </c>
      <c r="X7" s="23">
        <v>0</v>
      </c>
      <c r="Y7" s="23">
        <v>48050596</v>
      </c>
      <c r="Z7" s="23">
        <v>33273490</v>
      </c>
      <c r="AA7" s="23">
        <v>51968819</v>
      </c>
      <c r="AB7" s="23">
        <v>83796021</v>
      </c>
      <c r="AC7" s="33">
        <f t="shared" si="9"/>
        <v>169038330</v>
      </c>
      <c r="AD7" s="33">
        <f t="shared" si="10"/>
        <v>447347820</v>
      </c>
      <c r="AE7" s="33">
        <f t="shared" si="11"/>
        <v>335639394</v>
      </c>
      <c r="AF7" s="23">
        <v>125127464</v>
      </c>
      <c r="AG7" s="23">
        <v>0</v>
      </c>
      <c r="AH7" s="23">
        <v>69402719</v>
      </c>
      <c r="AI7" s="23">
        <v>7888662</v>
      </c>
      <c r="AJ7" s="23">
        <v>39666858</v>
      </c>
      <c r="AK7" s="23">
        <v>56968948</v>
      </c>
      <c r="AL7" s="23">
        <v>8495936</v>
      </c>
      <c r="AM7" s="23">
        <v>15614972</v>
      </c>
      <c r="AN7" s="23">
        <v>12473835</v>
      </c>
      <c r="AO7" s="23">
        <v>27000000</v>
      </c>
      <c r="AP7" s="23">
        <v>120062160</v>
      </c>
      <c r="AQ7" s="23" t="s">
        <v>110</v>
      </c>
      <c r="AR7" s="23" t="s">
        <v>111</v>
      </c>
      <c r="AS7" s="23" t="s">
        <v>34</v>
      </c>
      <c r="AT7" s="23" t="s">
        <v>58</v>
      </c>
      <c r="AU7" s="23">
        <v>116281026</v>
      </c>
      <c r="AV7" s="23">
        <v>53131162</v>
      </c>
      <c r="AW7" s="23">
        <v>52419167</v>
      </c>
    </row>
    <row r="8" spans="1:49" s="34" customFormat="1" ht="15" customHeight="1">
      <c r="A8" s="29" t="s">
        <v>114</v>
      </c>
      <c r="B8" s="32">
        <f t="shared" si="0"/>
        <v>1.0073829573190525</v>
      </c>
      <c r="C8" s="32">
        <f t="shared" si="1"/>
        <v>0.68398604048429468</v>
      </c>
      <c r="D8" s="32">
        <f t="shared" si="2"/>
        <v>0.5439818856911155</v>
      </c>
      <c r="E8" s="32">
        <f t="shared" si="3"/>
        <v>0.15728893838427738</v>
      </c>
      <c r="F8" s="32">
        <f t="shared" si="4"/>
        <v>0.38507530542276303</v>
      </c>
      <c r="G8" s="32">
        <f t="shared" si="5"/>
        <v>6.622358520784441E-2</v>
      </c>
      <c r="H8" s="32">
        <f t="shared" si="6"/>
        <v>3.1801944207720085</v>
      </c>
      <c r="I8" s="32">
        <f t="shared" si="7"/>
        <v>4.1275766016713096</v>
      </c>
      <c r="J8" s="32">
        <f t="shared" si="8"/>
        <v>0.23082580943068232</v>
      </c>
      <c r="K8" s="23">
        <v>331344000000000</v>
      </c>
      <c r="L8" s="23">
        <v>64620000000000</v>
      </c>
      <c r="M8" s="23">
        <v>30523076</v>
      </c>
      <c r="N8" s="23">
        <f>AU8*2</f>
        <v>127592392</v>
      </c>
      <c r="O8" s="23">
        <f>AV8*2</f>
        <v>69407950</v>
      </c>
      <c r="P8" s="23">
        <f>AW8*2</f>
        <v>52116746</v>
      </c>
      <c r="Q8" s="23">
        <v>21942787617108</v>
      </c>
      <c r="R8" s="23">
        <v>12175031</v>
      </c>
      <c r="S8" s="23">
        <v>1091</v>
      </c>
      <c r="T8" s="23">
        <v>59841141</v>
      </c>
      <c r="U8" s="23">
        <v>0</v>
      </c>
      <c r="V8" s="23">
        <v>0</v>
      </c>
      <c r="W8" s="23">
        <v>13180875</v>
      </c>
      <c r="X8" s="23">
        <v>0</v>
      </c>
      <c r="Y8" s="23">
        <v>1433678</v>
      </c>
      <c r="Z8" s="23">
        <v>42498287</v>
      </c>
      <c r="AA8" s="23">
        <v>0</v>
      </c>
      <c r="AB8" s="23">
        <v>33984460</v>
      </c>
      <c r="AC8" s="33">
        <f t="shared" si="9"/>
        <v>76482747</v>
      </c>
      <c r="AD8" s="33">
        <f t="shared" si="10"/>
        <v>86631816</v>
      </c>
      <c r="AE8" s="33">
        <f t="shared" si="11"/>
        <v>87271415</v>
      </c>
      <c r="AF8" s="23">
        <v>20442727</v>
      </c>
      <c r="AG8" s="23">
        <v>0</v>
      </c>
      <c r="AH8" s="23">
        <v>811555</v>
      </c>
      <c r="AI8" s="23">
        <v>6388018</v>
      </c>
      <c r="AJ8" s="23">
        <v>8854684</v>
      </c>
      <c r="AK8" s="23">
        <v>7485945</v>
      </c>
      <c r="AL8" s="23">
        <v>38952382</v>
      </c>
      <c r="AM8" s="23">
        <v>12608</v>
      </c>
      <c r="AN8" s="23">
        <v>4323496</v>
      </c>
      <c r="AO8" s="23">
        <v>36000000</v>
      </c>
      <c r="AP8" s="23">
        <v>33359162</v>
      </c>
      <c r="AQ8" s="23" t="s">
        <v>115</v>
      </c>
      <c r="AR8" s="23" t="s">
        <v>32</v>
      </c>
      <c r="AS8" s="23" t="s">
        <v>38</v>
      </c>
      <c r="AT8" s="23" t="s">
        <v>37</v>
      </c>
      <c r="AU8" s="23">
        <v>63796196</v>
      </c>
      <c r="AV8" s="23">
        <v>34703975</v>
      </c>
      <c r="AW8" s="23">
        <v>26058373</v>
      </c>
    </row>
    <row r="9" spans="1:49" s="34" customFormat="1" ht="15" customHeight="1">
      <c r="A9" s="29" t="s">
        <v>67</v>
      </c>
      <c r="B9" s="32">
        <f t="shared" si="0"/>
        <v>0.24489245588161954</v>
      </c>
      <c r="C9" s="32">
        <f t="shared" si="1"/>
        <v>0.10984493498415063</v>
      </c>
      <c r="D9" s="32">
        <f t="shared" si="2"/>
        <v>0.54208694690409864</v>
      </c>
      <c r="E9" s="32">
        <f t="shared" si="3"/>
        <v>0.14224801161036704</v>
      </c>
      <c r="F9" s="32">
        <f t="shared" si="4"/>
        <v>0.33971730584632265</v>
      </c>
      <c r="G9" s="32">
        <f t="shared" si="5"/>
        <v>1.3216058996017507E-2</v>
      </c>
      <c r="H9" s="32">
        <f t="shared" si="6"/>
        <v>1.854921832086309</v>
      </c>
      <c r="I9" s="32">
        <f t="shared" si="7"/>
        <v>1.9332618241544599</v>
      </c>
      <c r="J9" s="32">
        <f t="shared" si="8"/>
        <v>5.747742206426841E-2</v>
      </c>
      <c r="K9" s="23">
        <v>350032000000000</v>
      </c>
      <c r="L9" s="23">
        <v>119332000000000</v>
      </c>
      <c r="M9" s="23">
        <v>41651553</v>
      </c>
      <c r="N9" s="23">
        <f>AU9*4</f>
        <v>118911928</v>
      </c>
      <c r="O9" s="23">
        <f>AV9*4</f>
        <v>64460604</v>
      </c>
      <c r="P9" s="23">
        <f>AW9*4</f>
        <v>49791356</v>
      </c>
      <c r="Q9" s="23">
        <v>4626043562494</v>
      </c>
      <c r="R9" s="23">
        <v>13346917</v>
      </c>
      <c r="S9" s="23">
        <v>0</v>
      </c>
      <c r="T9" s="23">
        <v>6772108</v>
      </c>
      <c r="U9" s="23">
        <v>19374068</v>
      </c>
      <c r="V9" s="23">
        <v>0</v>
      </c>
      <c r="W9" s="23">
        <v>10368593</v>
      </c>
      <c r="X9" s="23">
        <v>3475494</v>
      </c>
      <c r="Y9" s="23">
        <v>0</v>
      </c>
      <c r="Z9" s="23">
        <v>10910285</v>
      </c>
      <c r="AA9" s="23">
        <v>166183</v>
      </c>
      <c r="AB9" s="23">
        <v>9042469</v>
      </c>
      <c r="AC9" s="33">
        <f t="shared" si="9"/>
        <v>20118937</v>
      </c>
      <c r="AD9" s="33">
        <f t="shared" si="10"/>
        <v>53337180</v>
      </c>
      <c r="AE9" s="33">
        <f t="shared" si="11"/>
        <v>13061873</v>
      </c>
      <c r="AF9" s="23">
        <v>3058787</v>
      </c>
      <c r="AG9" s="23">
        <v>1577726</v>
      </c>
      <c r="AH9" s="23">
        <v>860616</v>
      </c>
      <c r="AI9" s="23">
        <v>0</v>
      </c>
      <c r="AJ9" s="23">
        <v>3317860</v>
      </c>
      <c r="AK9" s="23">
        <v>4210378</v>
      </c>
      <c r="AL9" s="23">
        <v>36506</v>
      </c>
      <c r="AM9" s="23">
        <v>0</v>
      </c>
      <c r="AN9" s="23">
        <v>0</v>
      </c>
      <c r="AO9" s="23">
        <v>8000000</v>
      </c>
      <c r="AP9" s="23">
        <v>51029189</v>
      </c>
      <c r="AQ9" s="23" t="s">
        <v>68</v>
      </c>
      <c r="AR9" s="23" t="s">
        <v>32</v>
      </c>
      <c r="AS9" s="23" t="s">
        <v>38</v>
      </c>
      <c r="AT9" s="23" t="s">
        <v>33</v>
      </c>
      <c r="AU9" s="23">
        <v>29727982</v>
      </c>
      <c r="AV9" s="23">
        <v>16115151</v>
      </c>
      <c r="AW9" s="23">
        <v>12447839</v>
      </c>
    </row>
    <row r="10" spans="1:49" s="34" customFormat="1" ht="15" customHeight="1">
      <c r="A10" s="29" t="s">
        <v>116</v>
      </c>
      <c r="B10" s="32">
        <f t="shared" si="0"/>
        <v>1.9448567547422471</v>
      </c>
      <c r="C10" s="32">
        <f t="shared" si="1"/>
        <v>1.5096529752409258</v>
      </c>
      <c r="D10" s="32">
        <f t="shared" si="2"/>
        <v>0.5959315868703039</v>
      </c>
      <c r="E10" s="32">
        <f t="shared" si="3"/>
        <v>0.20549382779198636</v>
      </c>
      <c r="F10" s="32">
        <f t="shared" si="4"/>
        <v>0.95677580562659847</v>
      </c>
      <c r="G10" s="32">
        <f t="shared" si="5"/>
        <v>8.8571504346641086E-2</v>
      </c>
      <c r="H10" s="32">
        <f t="shared" si="6"/>
        <v>9.7802120947795839</v>
      </c>
      <c r="I10" s="32">
        <f t="shared" si="7"/>
        <v>0.69410745233968807</v>
      </c>
      <c r="J10" s="32">
        <f t="shared" si="8"/>
        <v>1.3097889684569479</v>
      </c>
      <c r="K10" s="23">
        <v>234600000000000</v>
      </c>
      <c r="L10" s="23">
        <v>138480000000000</v>
      </c>
      <c r="M10" s="23">
        <v>20821446</v>
      </c>
      <c r="N10" s="23">
        <f t="shared" ref="N10:P11" si="13">AU10*2</f>
        <v>224459604</v>
      </c>
      <c r="O10" s="23">
        <f t="shared" si="13"/>
        <v>133762568</v>
      </c>
      <c r="P10" s="23">
        <f t="shared" si="13"/>
        <v>48208852</v>
      </c>
      <c r="Q10" s="23">
        <v>20778874919722</v>
      </c>
      <c r="R10" s="23">
        <v>19142642</v>
      </c>
      <c r="S10" s="23">
        <v>18246464</v>
      </c>
      <c r="T10" s="23">
        <v>121172863</v>
      </c>
      <c r="U10" s="23">
        <v>0</v>
      </c>
      <c r="V10" s="23">
        <v>103794</v>
      </c>
      <c r="W10" s="23">
        <v>2679721</v>
      </c>
      <c r="X10" s="23">
        <v>0</v>
      </c>
      <c r="Y10" s="23">
        <v>12886427</v>
      </c>
      <c r="Z10" s="23">
        <v>4701147</v>
      </c>
      <c r="AA10" s="23">
        <v>313339</v>
      </c>
      <c r="AB10" s="23">
        <v>302262006</v>
      </c>
      <c r="AC10" s="33">
        <f t="shared" si="9"/>
        <v>307276492</v>
      </c>
      <c r="AD10" s="33">
        <f t="shared" si="10"/>
        <v>174231911</v>
      </c>
      <c r="AE10" s="33">
        <f t="shared" si="11"/>
        <v>338856109</v>
      </c>
      <c r="AF10" s="23">
        <v>224449068</v>
      </c>
      <c r="AG10" s="23">
        <v>0</v>
      </c>
      <c r="AH10" s="23">
        <v>10821778</v>
      </c>
      <c r="AI10" s="23">
        <v>7072212</v>
      </c>
      <c r="AJ10" s="23">
        <v>0</v>
      </c>
      <c r="AK10" s="23">
        <v>65672462</v>
      </c>
      <c r="AL10" s="23">
        <v>22891477</v>
      </c>
      <c r="AM10" s="23">
        <v>429112</v>
      </c>
      <c r="AN10" s="23">
        <v>7520000</v>
      </c>
      <c r="AO10" s="23">
        <v>60000000</v>
      </c>
      <c r="AP10" s="23">
        <v>39733899</v>
      </c>
      <c r="AQ10" s="23" t="s">
        <v>117</v>
      </c>
      <c r="AR10" s="23" t="s">
        <v>32</v>
      </c>
      <c r="AS10" s="23" t="s">
        <v>34</v>
      </c>
      <c r="AT10" s="23" t="s">
        <v>37</v>
      </c>
      <c r="AU10" s="23">
        <v>112229802</v>
      </c>
      <c r="AV10" s="23">
        <v>66881284</v>
      </c>
      <c r="AW10" s="23">
        <v>24104426</v>
      </c>
    </row>
    <row r="11" spans="1:49" s="34" customFormat="1" ht="15" customHeight="1">
      <c r="A11" s="29" t="s">
        <v>53</v>
      </c>
      <c r="B11" s="32">
        <f t="shared" si="0"/>
        <v>0.45613080833534564</v>
      </c>
      <c r="C11" s="32">
        <f t="shared" si="1"/>
        <v>0.22486737741581689</v>
      </c>
      <c r="D11" s="32">
        <f t="shared" si="2"/>
        <v>0.33926555157513122</v>
      </c>
      <c r="E11" s="32">
        <f t="shared" si="3"/>
        <v>0.29847488053335752</v>
      </c>
      <c r="F11" s="32">
        <f t="shared" si="4"/>
        <v>0.54951036300738709</v>
      </c>
      <c r="G11" s="32">
        <f t="shared" si="5"/>
        <v>0.11491525527327523</v>
      </c>
      <c r="H11" s="32">
        <f t="shared" si="6"/>
        <v>1.7349608364015221</v>
      </c>
      <c r="I11" s="32">
        <f t="shared" si="7"/>
        <v>5.1607259190321075</v>
      </c>
      <c r="J11" s="32">
        <f t="shared" si="8"/>
        <v>4.2605235131501426E-2</v>
      </c>
      <c r="K11" s="23">
        <v>158872800000000</v>
      </c>
      <c r="L11" s="23">
        <v>25788000000000</v>
      </c>
      <c r="M11" s="23">
        <v>31920841</v>
      </c>
      <c r="N11" s="23">
        <f t="shared" si="13"/>
        <v>87302250</v>
      </c>
      <c r="O11" s="23">
        <f t="shared" si="13"/>
        <v>29618646</v>
      </c>
      <c r="P11" s="23">
        <f t="shared" si="13"/>
        <v>47419540</v>
      </c>
      <c r="Q11" s="23">
        <v>18256908367980</v>
      </c>
      <c r="R11" s="23">
        <v>8623205</v>
      </c>
      <c r="S11" s="23">
        <v>582960</v>
      </c>
      <c r="T11" s="23">
        <v>26297761</v>
      </c>
      <c r="U11" s="23">
        <v>0</v>
      </c>
      <c r="V11" s="23">
        <v>0</v>
      </c>
      <c r="W11" s="23">
        <v>3844088</v>
      </c>
      <c r="X11" s="23">
        <v>3691017</v>
      </c>
      <c r="Y11" s="23">
        <v>0</v>
      </c>
      <c r="Z11" s="23">
        <v>11182</v>
      </c>
      <c r="AA11" s="23">
        <v>0</v>
      </c>
      <c r="AB11" s="23">
        <v>6757631</v>
      </c>
      <c r="AC11" s="33">
        <f t="shared" si="9"/>
        <v>6768813</v>
      </c>
      <c r="AD11" s="33">
        <f t="shared" si="10"/>
        <v>43039031</v>
      </c>
      <c r="AE11" s="33">
        <f t="shared" si="11"/>
        <v>19631428</v>
      </c>
      <c r="AF11" s="23">
        <v>2135680</v>
      </c>
      <c r="AG11" s="23">
        <v>0</v>
      </c>
      <c r="AH11" s="23">
        <v>78947</v>
      </c>
      <c r="AI11" s="23">
        <v>0</v>
      </c>
      <c r="AJ11" s="23">
        <v>3932047</v>
      </c>
      <c r="AK11" s="23">
        <v>0</v>
      </c>
      <c r="AL11" s="23">
        <v>13484754</v>
      </c>
      <c r="AM11" s="23">
        <v>0</v>
      </c>
      <c r="AN11" s="23">
        <v>0</v>
      </c>
      <c r="AO11" s="23">
        <v>2400000</v>
      </c>
      <c r="AP11" s="23">
        <v>26985035</v>
      </c>
      <c r="AQ11" s="23" t="s">
        <v>54</v>
      </c>
      <c r="AR11" s="23" t="s">
        <v>32</v>
      </c>
      <c r="AS11" s="23" t="s">
        <v>38</v>
      </c>
      <c r="AT11" s="23" t="s">
        <v>37</v>
      </c>
      <c r="AU11" s="23">
        <v>43651125</v>
      </c>
      <c r="AV11" s="23">
        <v>14809323</v>
      </c>
      <c r="AW11" s="23">
        <v>23709770</v>
      </c>
    </row>
    <row r="12" spans="1:49" s="34" customFormat="1" ht="15" customHeight="1">
      <c r="A12" s="29" t="s">
        <v>112</v>
      </c>
      <c r="B12" s="32">
        <f t="shared" si="0"/>
        <v>0.44495059223587502</v>
      </c>
      <c r="C12" s="32">
        <f t="shared" si="1"/>
        <v>0.46574327858905573</v>
      </c>
      <c r="D12" s="32">
        <f t="shared" si="2"/>
        <v>0</v>
      </c>
      <c r="E12" s="32">
        <f t="shared" si="3"/>
        <v>0.17549124071220887</v>
      </c>
      <c r="F12" s="32">
        <f t="shared" si="4"/>
        <v>0.17972970885536724</v>
      </c>
      <c r="G12" s="32">
        <f t="shared" si="5"/>
        <v>5.2837592593141997E-2</v>
      </c>
      <c r="H12" s="32">
        <f t="shared" si="6"/>
        <v>1.8438293798928755</v>
      </c>
      <c r="I12" s="32">
        <f t="shared" si="7"/>
        <v>2.0596941292550568</v>
      </c>
      <c r="J12" s="32">
        <f t="shared" si="8"/>
        <v>0.3018690267177852</v>
      </c>
      <c r="K12" s="23">
        <v>251181000000000</v>
      </c>
      <c r="L12" s="23">
        <v>82093500000000</v>
      </c>
      <c r="M12" s="23">
        <v>15874612</v>
      </c>
      <c r="N12" s="23">
        <f>AU12/9*12</f>
        <v>45144688</v>
      </c>
      <c r="O12" s="23">
        <f>AV12/9*12</f>
        <v>0</v>
      </c>
      <c r="P12" s="23">
        <f>AW12/9*12</f>
        <v>44080065.333333336</v>
      </c>
      <c r="Q12" s="23">
        <v>13271799345138</v>
      </c>
      <c r="R12" s="23">
        <v>1911644</v>
      </c>
      <c r="S12" s="23">
        <v>0</v>
      </c>
      <c r="T12" s="23">
        <v>42083284</v>
      </c>
      <c r="U12" s="23">
        <v>3258526</v>
      </c>
      <c r="V12" s="23">
        <v>0</v>
      </c>
      <c r="W12" s="23">
        <v>0</v>
      </c>
      <c r="X12" s="23">
        <v>860</v>
      </c>
      <c r="Y12" s="23">
        <v>0</v>
      </c>
      <c r="Z12" s="23">
        <v>75663592</v>
      </c>
      <c r="AA12" s="23">
        <v>0</v>
      </c>
      <c r="AB12" s="23">
        <v>160172</v>
      </c>
      <c r="AC12" s="33">
        <f t="shared" si="9"/>
        <v>75823764</v>
      </c>
      <c r="AD12" s="33">
        <f t="shared" si="10"/>
        <v>47254314</v>
      </c>
      <c r="AE12" s="33">
        <f t="shared" si="11"/>
        <v>21025835</v>
      </c>
      <c r="AF12" s="23">
        <v>3066451</v>
      </c>
      <c r="AG12" s="23">
        <v>74524</v>
      </c>
      <c r="AH12" s="23">
        <v>0</v>
      </c>
      <c r="AI12" s="23">
        <v>0</v>
      </c>
      <c r="AJ12" s="23">
        <v>0</v>
      </c>
      <c r="AK12" s="23">
        <v>0</v>
      </c>
      <c r="AL12" s="23">
        <v>13416559</v>
      </c>
      <c r="AM12" s="23">
        <v>4468301</v>
      </c>
      <c r="AN12" s="23">
        <v>0</v>
      </c>
      <c r="AO12" s="23">
        <v>40500000</v>
      </c>
      <c r="AP12" s="23">
        <v>48563628</v>
      </c>
      <c r="AQ12" s="23" t="s">
        <v>113</v>
      </c>
      <c r="AR12" s="23" t="s">
        <v>45</v>
      </c>
      <c r="AS12" s="23" t="s">
        <v>38</v>
      </c>
      <c r="AT12" s="23" t="s">
        <v>46</v>
      </c>
      <c r="AU12" s="23">
        <v>33858516</v>
      </c>
      <c r="AV12" s="23"/>
      <c r="AW12" s="23">
        <v>33060049</v>
      </c>
    </row>
    <row r="13" spans="1:49" s="34" customFormat="1" ht="15" customHeight="1">
      <c r="A13" s="29" t="s">
        <v>95</v>
      </c>
      <c r="B13" s="32">
        <f t="shared" si="0"/>
        <v>0.86534472780876914</v>
      </c>
      <c r="C13" s="32">
        <f t="shared" si="1"/>
        <v>0.4962129407503244</v>
      </c>
      <c r="D13" s="32">
        <f t="shared" si="2"/>
        <v>0.69349653314920712</v>
      </c>
      <c r="E13" s="32">
        <f t="shared" si="3"/>
        <v>0.25601722855671633</v>
      </c>
      <c r="F13" s="32">
        <f t="shared" si="4"/>
        <v>0.94419926767747153</v>
      </c>
      <c r="G13" s="32">
        <f t="shared" si="5"/>
        <v>0.12531218850794798</v>
      </c>
      <c r="H13" s="32">
        <f t="shared" si="6"/>
        <v>2.3063334903219044</v>
      </c>
      <c r="I13" s="32">
        <f t="shared" si="7"/>
        <v>3.1705473912507895</v>
      </c>
      <c r="J13" s="32">
        <f t="shared" si="8"/>
        <v>0.23618850602658512</v>
      </c>
      <c r="K13" s="23">
        <v>168333335389000</v>
      </c>
      <c r="L13" s="23">
        <v>40362408000000</v>
      </c>
      <c r="M13" s="23">
        <v>48071440</v>
      </c>
      <c r="N13" s="23">
        <f>AU13*2</f>
        <v>158940212</v>
      </c>
      <c r="O13" s="23">
        <f>AV13*2</f>
        <v>110224486</v>
      </c>
      <c r="P13" s="23">
        <f>AW13*2</f>
        <v>43096234</v>
      </c>
      <c r="Q13" s="23">
        <v>21094218656438</v>
      </c>
      <c r="R13" s="23">
        <v>1821429</v>
      </c>
      <c r="S13" s="23">
        <v>1500000</v>
      </c>
      <c r="T13" s="23">
        <v>24494167</v>
      </c>
      <c r="U13" s="23">
        <v>0</v>
      </c>
      <c r="V13" s="23">
        <v>0</v>
      </c>
      <c r="W13" s="23">
        <v>55101878</v>
      </c>
      <c r="X13" s="23">
        <v>8223302</v>
      </c>
      <c r="Y13" s="23">
        <v>0</v>
      </c>
      <c r="Z13" s="23">
        <v>10272761</v>
      </c>
      <c r="AA13" s="23">
        <v>5066922</v>
      </c>
      <c r="AB13" s="23">
        <v>24418716</v>
      </c>
      <c r="AC13" s="33">
        <f t="shared" si="9"/>
        <v>39758399</v>
      </c>
      <c r="AD13" s="33">
        <f t="shared" si="10"/>
        <v>91140776</v>
      </c>
      <c r="AE13" s="33">
        <f t="shared" si="11"/>
        <v>78868190</v>
      </c>
      <c r="AF13" s="23">
        <v>47107302</v>
      </c>
      <c r="AG13" s="23">
        <v>0</v>
      </c>
      <c r="AH13" s="23">
        <v>3443807</v>
      </c>
      <c r="AI13" s="23">
        <v>2816130</v>
      </c>
      <c r="AJ13" s="23">
        <v>0</v>
      </c>
      <c r="AK13" s="23">
        <v>9242009</v>
      </c>
      <c r="AL13" s="23">
        <v>16258942</v>
      </c>
      <c r="AM13" s="23">
        <v>0</v>
      </c>
      <c r="AN13" s="23">
        <v>0</v>
      </c>
      <c r="AO13" s="23">
        <v>19048697</v>
      </c>
      <c r="AP13" s="23">
        <v>35241168</v>
      </c>
      <c r="AQ13" s="23" t="s">
        <v>96</v>
      </c>
      <c r="AR13" s="23" t="s">
        <v>32</v>
      </c>
      <c r="AS13" s="23" t="s">
        <v>38</v>
      </c>
      <c r="AT13" s="23" t="s">
        <v>37</v>
      </c>
      <c r="AU13" s="23">
        <v>79470106</v>
      </c>
      <c r="AV13" s="23">
        <v>55112243</v>
      </c>
      <c r="AW13" s="23">
        <v>21548117</v>
      </c>
    </row>
    <row r="14" spans="1:49" s="34" customFormat="1" ht="15" customHeight="1">
      <c r="A14" s="29" t="s">
        <v>85</v>
      </c>
      <c r="B14" s="32">
        <f t="shared" si="0"/>
        <v>0.68206001163300467</v>
      </c>
      <c r="C14" s="32">
        <f t="shared" si="1"/>
        <v>0.5206455619746686</v>
      </c>
      <c r="D14" s="32">
        <f t="shared" si="2"/>
        <v>0.6875570489740892</v>
      </c>
      <c r="E14" s="32">
        <f t="shared" si="3"/>
        <v>0.14756755795386362</v>
      </c>
      <c r="F14" s="32">
        <f t="shared" si="4"/>
        <v>0.52104340212290656</v>
      </c>
      <c r="G14" s="32">
        <f t="shared" si="5"/>
        <v>0.12953609146500489</v>
      </c>
      <c r="H14" s="32">
        <f t="shared" si="6"/>
        <v>5.8078413763573016</v>
      </c>
      <c r="I14" s="32">
        <f t="shared" si="7"/>
        <v>2.0393358876117498</v>
      </c>
      <c r="J14" s="32">
        <f t="shared" si="8"/>
        <v>0.44040092483831944</v>
      </c>
      <c r="K14" s="23">
        <v>255828500000000</v>
      </c>
      <c r="L14" s="23">
        <v>84172500000000</v>
      </c>
      <c r="M14" s="23">
        <v>19580032</v>
      </c>
      <c r="N14" s="23">
        <f>AU14*1</f>
        <v>133297752</v>
      </c>
      <c r="O14" s="23">
        <f>AV14*1</f>
        <v>91649809</v>
      </c>
      <c r="P14" s="23">
        <f>AW14*1</f>
        <v>37751987</v>
      </c>
      <c r="Q14" s="23">
        <v>33139023975355</v>
      </c>
      <c r="R14" s="23">
        <v>8238187</v>
      </c>
      <c r="S14" s="23">
        <v>10607523</v>
      </c>
      <c r="T14" s="23">
        <v>57771697</v>
      </c>
      <c r="U14" s="23">
        <v>0</v>
      </c>
      <c r="V14" s="23">
        <v>110853</v>
      </c>
      <c r="W14" s="23">
        <v>19289261</v>
      </c>
      <c r="X14" s="23">
        <v>0</v>
      </c>
      <c r="Y14" s="23">
        <v>5734351</v>
      </c>
      <c r="Z14" s="23">
        <v>84244759</v>
      </c>
      <c r="AA14" s="23">
        <v>522146</v>
      </c>
      <c r="AB14" s="23">
        <v>27900203</v>
      </c>
      <c r="AC14" s="33">
        <f t="shared" si="9"/>
        <v>112667108</v>
      </c>
      <c r="AD14" s="33">
        <f t="shared" si="10"/>
        <v>101751872</v>
      </c>
      <c r="AE14" s="33">
        <f t="shared" si="11"/>
        <v>69400883</v>
      </c>
      <c r="AF14" s="23">
        <v>26733329</v>
      </c>
      <c r="AG14" s="23">
        <v>0</v>
      </c>
      <c r="AH14" s="23">
        <v>6499843</v>
      </c>
      <c r="AI14" s="23">
        <v>7065615</v>
      </c>
      <c r="AJ14" s="23">
        <v>0</v>
      </c>
      <c r="AK14" s="23">
        <v>16531616</v>
      </c>
      <c r="AL14" s="23">
        <v>2151011</v>
      </c>
      <c r="AM14" s="23">
        <v>965879</v>
      </c>
      <c r="AN14" s="23">
        <v>9453590</v>
      </c>
      <c r="AO14" s="23">
        <v>81500000</v>
      </c>
      <c r="AP14" s="23">
        <v>36472061</v>
      </c>
      <c r="AQ14" s="23" t="s">
        <v>86</v>
      </c>
      <c r="AR14" s="23" t="s">
        <v>57</v>
      </c>
      <c r="AS14" s="23" t="s">
        <v>34</v>
      </c>
      <c r="AT14" s="23" t="s">
        <v>58</v>
      </c>
      <c r="AU14" s="23">
        <v>133297752</v>
      </c>
      <c r="AV14" s="23">
        <v>91649809</v>
      </c>
      <c r="AW14" s="23">
        <v>37751987</v>
      </c>
    </row>
    <row r="15" spans="1:49" s="34" customFormat="1" ht="15" customHeight="1">
      <c r="A15" s="29" t="s">
        <v>30</v>
      </c>
      <c r="B15" s="32">
        <f t="shared" si="0"/>
        <v>3.2364747513721359</v>
      </c>
      <c r="C15" s="32">
        <f t="shared" si="1"/>
        <v>1.0877319802987049</v>
      </c>
      <c r="D15" s="32">
        <f t="shared" si="2"/>
        <v>0.68444438182285983</v>
      </c>
      <c r="E15" s="32">
        <f t="shared" si="3"/>
        <v>0.13687314679790982</v>
      </c>
      <c r="F15" s="32">
        <f t="shared" si="4"/>
        <v>0.61990369425203551</v>
      </c>
      <c r="G15" s="32">
        <f t="shared" si="5"/>
        <v>2.120416437282021E-2</v>
      </c>
      <c r="H15" s="32">
        <f t="shared" si="6"/>
        <v>0.73647393732801125</v>
      </c>
      <c r="I15" s="32">
        <f t="shared" si="7"/>
        <v>0.92948210674404286</v>
      </c>
      <c r="J15" s="32">
        <f t="shared" si="8"/>
        <v>0.5483493247964516</v>
      </c>
      <c r="K15" s="23">
        <v>263328000000000</v>
      </c>
      <c r="L15" s="23">
        <v>136476000000000</v>
      </c>
      <c r="M15" s="23">
        <v>94005442</v>
      </c>
      <c r="N15" s="23">
        <f>AU15*4</f>
        <v>163238000</v>
      </c>
      <c r="O15" s="23">
        <f>AV15*4</f>
        <v>111727332</v>
      </c>
      <c r="P15" s="23">
        <f>AW15*4</f>
        <v>36042532</v>
      </c>
      <c r="Q15" s="23">
        <v>5583650195966</v>
      </c>
      <c r="R15" s="23">
        <v>1751046</v>
      </c>
      <c r="S15" s="23">
        <v>10473922</v>
      </c>
      <c r="T15" s="23">
        <v>37742986</v>
      </c>
      <c r="U15" s="23">
        <v>0</v>
      </c>
      <c r="V15" s="23">
        <v>0</v>
      </c>
      <c r="W15" s="23">
        <v>1164357</v>
      </c>
      <c r="X15" s="23">
        <v>0</v>
      </c>
      <c r="Y15" s="23">
        <v>3729601</v>
      </c>
      <c r="Z15" s="23">
        <v>4118124</v>
      </c>
      <c r="AA15" s="23">
        <v>176562</v>
      </c>
      <c r="AB15" s="23">
        <v>140101045</v>
      </c>
      <c r="AC15" s="33">
        <f t="shared" si="9"/>
        <v>144395731</v>
      </c>
      <c r="AD15" s="33">
        <f t="shared" si="10"/>
        <v>54861912</v>
      </c>
      <c r="AE15" s="33">
        <f t="shared" si="11"/>
        <v>177559193</v>
      </c>
      <c r="AF15" s="23">
        <v>97802873</v>
      </c>
      <c r="AG15" s="23">
        <v>0</v>
      </c>
      <c r="AH15" s="23">
        <v>8715924</v>
      </c>
      <c r="AI15" s="23">
        <v>10939916</v>
      </c>
      <c r="AJ15" s="23">
        <v>0</v>
      </c>
      <c r="AK15" s="23">
        <v>35499054</v>
      </c>
      <c r="AL15" s="23">
        <v>24601426</v>
      </c>
      <c r="AM15" s="23">
        <v>0</v>
      </c>
      <c r="AN15" s="23">
        <v>0</v>
      </c>
      <c r="AO15" s="23">
        <v>9600000</v>
      </c>
      <c r="AP15" s="23">
        <v>14052847</v>
      </c>
      <c r="AQ15" s="23" t="s">
        <v>31</v>
      </c>
      <c r="AR15" s="23" t="s">
        <v>32</v>
      </c>
      <c r="AS15" s="23" t="s">
        <v>34</v>
      </c>
      <c r="AT15" s="23" t="s">
        <v>33</v>
      </c>
      <c r="AU15" s="23">
        <v>40809500</v>
      </c>
      <c r="AV15" s="23">
        <v>27931833</v>
      </c>
      <c r="AW15" s="23">
        <v>9010633</v>
      </c>
    </row>
    <row r="16" spans="1:49" s="34" customFormat="1" ht="15" customHeight="1">
      <c r="A16" s="29" t="s">
        <v>47</v>
      </c>
      <c r="B16" s="32">
        <f t="shared" si="0"/>
        <v>0.78561811985618002</v>
      </c>
      <c r="C16" s="32">
        <f t="shared" si="1"/>
        <v>0.35699602727257884</v>
      </c>
      <c r="D16" s="32">
        <f t="shared" si="2"/>
        <v>0.72787422823432968</v>
      </c>
      <c r="E16" s="32">
        <f t="shared" si="3"/>
        <v>0.18781247551899727</v>
      </c>
      <c r="F16" s="32">
        <f t="shared" si="4"/>
        <v>0.74822780389084742</v>
      </c>
      <c r="G16" s="32">
        <f t="shared" si="5"/>
        <v>7.3880638063460194E-2</v>
      </c>
      <c r="H16" s="32">
        <f t="shared" si="6"/>
        <v>1.6320823086147438</v>
      </c>
      <c r="I16" s="32">
        <f t="shared" si="7"/>
        <v>1.1857876712328768</v>
      </c>
      <c r="J16" s="32">
        <f t="shared" si="8"/>
        <v>0.1614080819950385</v>
      </c>
      <c r="K16" s="23">
        <v>183816000000000</v>
      </c>
      <c r="L16" s="23">
        <v>84096000000000</v>
      </c>
      <c r="M16" s="23">
        <v>52253777</v>
      </c>
      <c r="N16" s="23">
        <f>AU16*2</f>
        <v>137536242</v>
      </c>
      <c r="O16" s="23">
        <f>AV16*2</f>
        <v>100109086</v>
      </c>
      <c r="P16" s="23">
        <f>AW16*2</f>
        <v>34522938</v>
      </c>
      <c r="Q16" s="23">
        <v>13580443366273</v>
      </c>
      <c r="R16" s="23">
        <v>10621954</v>
      </c>
      <c r="S16" s="23">
        <v>0</v>
      </c>
      <c r="T16" s="23">
        <v>38352350</v>
      </c>
      <c r="U16" s="23">
        <v>0</v>
      </c>
      <c r="V16" s="23">
        <v>244996</v>
      </c>
      <c r="W16" s="23">
        <v>9667312</v>
      </c>
      <c r="X16" s="23">
        <v>0</v>
      </c>
      <c r="Y16" s="23">
        <v>3611809</v>
      </c>
      <c r="Z16" s="23">
        <v>12879114</v>
      </c>
      <c r="AA16" s="23">
        <v>6754336</v>
      </c>
      <c r="AB16" s="23">
        <v>10035938</v>
      </c>
      <c r="AC16" s="33">
        <f t="shared" si="9"/>
        <v>29669388</v>
      </c>
      <c r="AD16" s="33">
        <f t="shared" si="10"/>
        <v>62498421</v>
      </c>
      <c r="AE16" s="33">
        <f t="shared" si="11"/>
        <v>49099892</v>
      </c>
      <c r="AF16" s="23">
        <v>30730232</v>
      </c>
      <c r="AG16" s="23">
        <v>0</v>
      </c>
      <c r="AH16" s="23">
        <v>1441494</v>
      </c>
      <c r="AI16" s="23">
        <v>0</v>
      </c>
      <c r="AJ16" s="23">
        <v>0</v>
      </c>
      <c r="AK16" s="23">
        <v>857397</v>
      </c>
      <c r="AL16" s="23">
        <v>16070769</v>
      </c>
      <c r="AM16" s="23">
        <v>0</v>
      </c>
      <c r="AN16" s="23">
        <v>0</v>
      </c>
      <c r="AO16" s="23">
        <v>13800000</v>
      </c>
      <c r="AP16" s="23">
        <v>29075158</v>
      </c>
      <c r="AQ16" s="23" t="s">
        <v>48</v>
      </c>
      <c r="AR16" s="23" t="s">
        <v>32</v>
      </c>
      <c r="AS16" s="23" t="s">
        <v>38</v>
      </c>
      <c r="AT16" s="23" t="s">
        <v>37</v>
      </c>
      <c r="AU16" s="23">
        <v>68768121</v>
      </c>
      <c r="AV16" s="23">
        <v>50054543</v>
      </c>
      <c r="AW16" s="23">
        <v>17261469</v>
      </c>
    </row>
    <row r="17" spans="1:49" s="34" customFormat="1" ht="15" customHeight="1">
      <c r="A17" s="29" t="s">
        <v>71</v>
      </c>
      <c r="B17" s="32">
        <f t="shared" si="0"/>
        <v>0.74949759240957237</v>
      </c>
      <c r="C17" s="32">
        <f t="shared" si="1"/>
        <v>0.43852329031348319</v>
      </c>
      <c r="D17" s="32">
        <f t="shared" si="2"/>
        <v>0.9047983024655607</v>
      </c>
      <c r="E17" s="32">
        <f t="shared" si="3"/>
        <v>0.32432303437078153</v>
      </c>
      <c r="F17" s="32">
        <f t="shared" si="4"/>
        <v>2.2134596773432262</v>
      </c>
      <c r="G17" s="32">
        <f t="shared" si="5"/>
        <v>0.26550189836839322</v>
      </c>
      <c r="H17" s="32">
        <f t="shared" si="6"/>
        <v>2.02658575546582</v>
      </c>
      <c r="I17" s="32">
        <f t="shared" si="7"/>
        <v>0.12995200000000001</v>
      </c>
      <c r="J17" s="32">
        <f t="shared" si="8"/>
        <v>0.11785427581584587</v>
      </c>
      <c r="K17" s="23">
        <v>105933000000000</v>
      </c>
      <c r="L17" s="23">
        <v>93750000000000</v>
      </c>
      <c r="M17" s="23">
        <v>77472916</v>
      </c>
      <c r="N17" s="23">
        <f t="shared" ref="N17:P18" si="14">AU17*4</f>
        <v>234478424</v>
      </c>
      <c r="O17" s="23">
        <f t="shared" si="14"/>
        <v>212155680</v>
      </c>
      <c r="P17" s="23">
        <f t="shared" si="14"/>
        <v>34356512</v>
      </c>
      <c r="Q17" s="23">
        <v>28125412599859</v>
      </c>
      <c r="R17" s="23">
        <v>9040173</v>
      </c>
      <c r="S17" s="23">
        <v>0</v>
      </c>
      <c r="T17" s="23">
        <v>90861037</v>
      </c>
      <c r="U17" s="23">
        <v>0</v>
      </c>
      <c r="V17" s="23">
        <v>0</v>
      </c>
      <c r="W17" s="23">
        <v>36100205</v>
      </c>
      <c r="X17" s="23">
        <v>1189486</v>
      </c>
      <c r="Y17" s="23">
        <v>0</v>
      </c>
      <c r="Z17" s="23">
        <v>0</v>
      </c>
      <c r="AA17" s="23">
        <v>0</v>
      </c>
      <c r="AB17" s="23">
        <v>12484657</v>
      </c>
      <c r="AC17" s="33">
        <f t="shared" si="9"/>
        <v>12484657</v>
      </c>
      <c r="AD17" s="33">
        <f t="shared" si="10"/>
        <v>137190901</v>
      </c>
      <c r="AE17" s="33">
        <f t="shared" si="11"/>
        <v>102824250</v>
      </c>
      <c r="AF17" s="23">
        <v>101743283</v>
      </c>
      <c r="AG17" s="23">
        <v>0</v>
      </c>
      <c r="AH17" s="23">
        <v>693379</v>
      </c>
      <c r="AI17" s="23">
        <v>387588</v>
      </c>
      <c r="AJ17" s="23">
        <v>0</v>
      </c>
      <c r="AK17" s="23">
        <v>0</v>
      </c>
      <c r="AL17" s="23">
        <v>0</v>
      </c>
      <c r="AM17" s="23">
        <v>0</v>
      </c>
      <c r="AN17" s="23">
        <v>0</v>
      </c>
      <c r="AO17" s="23">
        <v>3000000</v>
      </c>
      <c r="AP17" s="23">
        <v>43113825</v>
      </c>
      <c r="AQ17" s="23" t="s">
        <v>72</v>
      </c>
      <c r="AR17" s="23" t="s">
        <v>32</v>
      </c>
      <c r="AS17" s="23" t="s">
        <v>38</v>
      </c>
      <c r="AT17" s="23" t="s">
        <v>33</v>
      </c>
      <c r="AU17" s="23">
        <v>58619606</v>
      </c>
      <c r="AV17" s="23">
        <v>53038920</v>
      </c>
      <c r="AW17" s="23">
        <v>8589128</v>
      </c>
    </row>
    <row r="18" spans="1:49" s="34" customFormat="1" ht="15" customHeight="1">
      <c r="A18" s="29" t="s">
        <v>69</v>
      </c>
      <c r="B18" s="32">
        <f t="shared" si="0"/>
        <v>0.21038123038846138</v>
      </c>
      <c r="C18" s="32">
        <f t="shared" si="1"/>
        <v>0.12225992352229272</v>
      </c>
      <c r="D18" s="32">
        <f t="shared" si="2"/>
        <v>0.63597121403187917</v>
      </c>
      <c r="E18" s="32">
        <f t="shared" si="3"/>
        <v>0.21580015271239791</v>
      </c>
      <c r="F18" s="32">
        <f t="shared" si="4"/>
        <v>0.57141276935619989</v>
      </c>
      <c r="G18" s="32">
        <f t="shared" si="5"/>
        <v>7.9259376862928985E-2</v>
      </c>
      <c r="H18" s="32">
        <f t="shared" si="6"/>
        <v>1.1215987968426246</v>
      </c>
      <c r="I18" s="32">
        <f t="shared" si="7"/>
        <v>1.3364190012180268</v>
      </c>
      <c r="J18" s="32">
        <f t="shared" si="8"/>
        <v>9.1363836775946478E-2</v>
      </c>
      <c r="K18" s="23">
        <v>136690932000000</v>
      </c>
      <c r="L18" s="23">
        <v>58504460000000</v>
      </c>
      <c r="M18" s="23">
        <v>36815134</v>
      </c>
      <c r="N18" s="23">
        <f t="shared" si="14"/>
        <v>78106944</v>
      </c>
      <c r="O18" s="23">
        <f t="shared" si="14"/>
        <v>49673768</v>
      </c>
      <c r="P18" s="23">
        <f t="shared" si="14"/>
        <v>29497924</v>
      </c>
      <c r="Q18" s="23">
        <v>10834038093133</v>
      </c>
      <c r="R18" s="23">
        <v>7515325</v>
      </c>
      <c r="S18" s="23">
        <v>9897104</v>
      </c>
      <c r="T18" s="23">
        <v>19115762</v>
      </c>
      <c r="U18" s="23">
        <v>2735251</v>
      </c>
      <c r="V18" s="23">
        <v>0</v>
      </c>
      <c r="W18" s="23">
        <v>5649301</v>
      </c>
      <c r="X18" s="23">
        <v>477946</v>
      </c>
      <c r="Y18" s="23">
        <v>0</v>
      </c>
      <c r="Z18" s="23">
        <v>722672</v>
      </c>
      <c r="AA18" s="23">
        <v>0</v>
      </c>
      <c r="AB18" s="23">
        <v>11765936</v>
      </c>
      <c r="AC18" s="33">
        <f t="shared" si="9"/>
        <v>12488608</v>
      </c>
      <c r="AD18" s="33">
        <f t="shared" si="10"/>
        <v>45390689</v>
      </c>
      <c r="AE18" s="33">
        <f t="shared" si="11"/>
        <v>9549349</v>
      </c>
      <c r="AF18" s="23">
        <v>4225159</v>
      </c>
      <c r="AG18" s="23">
        <v>932246</v>
      </c>
      <c r="AH18" s="23">
        <v>262783</v>
      </c>
      <c r="AI18" s="23">
        <v>305330</v>
      </c>
      <c r="AJ18" s="23">
        <v>3717981</v>
      </c>
      <c r="AK18" s="23">
        <v>39416</v>
      </c>
      <c r="AL18" s="23">
        <v>66434</v>
      </c>
      <c r="AM18" s="23">
        <v>0</v>
      </c>
      <c r="AN18" s="23">
        <v>0</v>
      </c>
      <c r="AO18" s="23">
        <v>14252000</v>
      </c>
      <c r="AP18" s="23">
        <v>32303597</v>
      </c>
      <c r="AQ18" s="23" t="s">
        <v>70</v>
      </c>
      <c r="AR18" s="23" t="s">
        <v>32</v>
      </c>
      <c r="AS18" s="23" t="s">
        <v>38</v>
      </c>
      <c r="AT18" s="23" t="s">
        <v>33</v>
      </c>
      <c r="AU18" s="23">
        <v>19526736</v>
      </c>
      <c r="AV18" s="23">
        <v>12418442</v>
      </c>
      <c r="AW18" s="23">
        <v>7374481</v>
      </c>
    </row>
    <row r="19" spans="1:49" s="34" customFormat="1" ht="15" customHeight="1">
      <c r="A19" s="29" t="s">
        <v>43</v>
      </c>
      <c r="B19" s="32">
        <f t="shared" si="0"/>
        <v>0.83252018272754635</v>
      </c>
      <c r="C19" s="32">
        <f t="shared" si="1"/>
        <v>0.56999443253819793</v>
      </c>
      <c r="D19" s="32">
        <f t="shared" si="2"/>
        <v>0.46056565443947611</v>
      </c>
      <c r="E19" s="32">
        <f t="shared" si="3"/>
        <v>0.18951046086589149</v>
      </c>
      <c r="F19" s="32">
        <f t="shared" si="4"/>
        <v>0.34399743759299056</v>
      </c>
      <c r="G19" s="32">
        <f t="shared" si="5"/>
        <v>9.4678510835138036E-2</v>
      </c>
      <c r="H19" s="32">
        <f t="shared" si="6"/>
        <v>1.9294861503065244</v>
      </c>
      <c r="I19" s="32">
        <f t="shared" si="7"/>
        <v>2.16825978787482</v>
      </c>
      <c r="J19" s="32">
        <f t="shared" si="8"/>
        <v>0.1723969733289249</v>
      </c>
      <c r="K19" s="23">
        <v>145176000000000</v>
      </c>
      <c r="L19" s="23">
        <v>45822000000000</v>
      </c>
      <c r="M19" s="23">
        <v>17047417</v>
      </c>
      <c r="N19" s="23">
        <f>AU19/9*12</f>
        <v>49940172</v>
      </c>
      <c r="O19" s="23">
        <f>AV19/9*12</f>
        <v>23000728</v>
      </c>
      <c r="P19" s="23">
        <f>AW19/9*12</f>
        <v>27512370.666666664</v>
      </c>
      <c r="Q19" s="23">
        <v>13745047489002</v>
      </c>
      <c r="R19" s="23">
        <v>1933056</v>
      </c>
      <c r="S19" s="23">
        <v>0</v>
      </c>
      <c r="T19" s="23">
        <v>22151714</v>
      </c>
      <c r="U19" s="23">
        <v>2256293</v>
      </c>
      <c r="V19" s="23">
        <v>0</v>
      </c>
      <c r="W19" s="23">
        <v>6712820</v>
      </c>
      <c r="X19" s="23">
        <v>1138225</v>
      </c>
      <c r="Y19" s="23">
        <v>0</v>
      </c>
      <c r="Z19" s="23">
        <v>15</v>
      </c>
      <c r="AA19" s="23">
        <v>216383</v>
      </c>
      <c r="AB19" s="23">
        <v>24811505</v>
      </c>
      <c r="AC19" s="33">
        <f t="shared" si="9"/>
        <v>25027903</v>
      </c>
      <c r="AD19" s="33">
        <f t="shared" si="10"/>
        <v>34192108</v>
      </c>
      <c r="AE19" s="33">
        <f t="shared" si="11"/>
        <v>28465620</v>
      </c>
      <c r="AF19" s="23">
        <v>5342042</v>
      </c>
      <c r="AG19" s="23">
        <v>6656167</v>
      </c>
      <c r="AH19" s="23">
        <v>141311</v>
      </c>
      <c r="AI19" s="23">
        <v>7891</v>
      </c>
      <c r="AJ19" s="23">
        <v>0</v>
      </c>
      <c r="AK19" s="23">
        <v>2289147</v>
      </c>
      <c r="AL19" s="23">
        <v>14029062</v>
      </c>
      <c r="AM19" s="23">
        <v>0</v>
      </c>
      <c r="AN19" s="23">
        <v>0</v>
      </c>
      <c r="AO19" s="23">
        <v>6000000</v>
      </c>
      <c r="AP19" s="23">
        <v>23652741</v>
      </c>
      <c r="AQ19" s="23" t="s">
        <v>44</v>
      </c>
      <c r="AR19" s="23" t="s">
        <v>45</v>
      </c>
      <c r="AS19" s="23" t="s">
        <v>38</v>
      </c>
      <c r="AT19" s="23" t="s">
        <v>46</v>
      </c>
      <c r="AU19" s="23">
        <v>37455129</v>
      </c>
      <c r="AV19" s="23">
        <v>17250546</v>
      </c>
      <c r="AW19" s="23">
        <v>20634278</v>
      </c>
    </row>
    <row r="20" spans="1:49" s="34" customFormat="1" ht="15" customHeight="1">
      <c r="A20" s="29" t="s">
        <v>49</v>
      </c>
      <c r="B20" s="32">
        <f t="shared" si="0"/>
        <v>0.68851574253321801</v>
      </c>
      <c r="C20" s="32">
        <f t="shared" si="1"/>
        <v>1.0831663678815675</v>
      </c>
      <c r="D20" s="32">
        <f t="shared" si="2"/>
        <v>0.42310077427854315</v>
      </c>
      <c r="E20" s="32">
        <f t="shared" si="3"/>
        <v>0.190513442236391</v>
      </c>
      <c r="F20" s="32">
        <f t="shared" si="4"/>
        <v>0.22599531499666464</v>
      </c>
      <c r="G20" s="32">
        <f t="shared" si="5"/>
        <v>4.623375013671057E-2</v>
      </c>
      <c r="H20" s="32">
        <f t="shared" si="6"/>
        <v>1.5628470769623757</v>
      </c>
      <c r="I20" s="32">
        <f t="shared" si="7"/>
        <v>5.8313904196693516</v>
      </c>
      <c r="J20" s="32">
        <f t="shared" si="8"/>
        <v>5.7262872124230153E-2</v>
      </c>
      <c r="K20" s="23">
        <v>128922000000000</v>
      </c>
      <c r="L20" s="23">
        <v>18872000000000</v>
      </c>
      <c r="M20" s="23">
        <v>11368516</v>
      </c>
      <c r="N20" s="23">
        <f t="shared" ref="N20:P21" si="15">AU20*2</f>
        <v>29135768</v>
      </c>
      <c r="O20" s="23">
        <f t="shared" si="15"/>
        <v>12327366</v>
      </c>
      <c r="P20" s="23">
        <f t="shared" si="15"/>
        <v>24561374</v>
      </c>
      <c r="Q20" s="23">
        <v>5960547535125</v>
      </c>
      <c r="R20" s="23">
        <v>18333855</v>
      </c>
      <c r="S20" s="23">
        <v>11386658</v>
      </c>
      <c r="T20" s="23">
        <v>11217905</v>
      </c>
      <c r="U20" s="23">
        <v>0</v>
      </c>
      <c r="V20" s="23">
        <v>0</v>
      </c>
      <c r="W20" s="23">
        <v>3852756</v>
      </c>
      <c r="X20" s="23">
        <v>1044937</v>
      </c>
      <c r="Y20" s="23">
        <v>0</v>
      </c>
      <c r="Z20" s="23">
        <v>184836</v>
      </c>
      <c r="AA20" s="23">
        <v>0</v>
      </c>
      <c r="AB20" s="23">
        <v>7197608</v>
      </c>
      <c r="AC20" s="33">
        <f t="shared" si="9"/>
        <v>7382444</v>
      </c>
      <c r="AD20" s="33">
        <f t="shared" si="10"/>
        <v>45836111</v>
      </c>
      <c r="AE20" s="33">
        <f t="shared" si="11"/>
        <v>31558884</v>
      </c>
      <c r="AF20" s="23">
        <v>9760922</v>
      </c>
      <c r="AG20" s="23">
        <v>0</v>
      </c>
      <c r="AH20" s="23">
        <v>0</v>
      </c>
      <c r="AI20" s="23">
        <v>31493</v>
      </c>
      <c r="AJ20" s="23">
        <v>1880190</v>
      </c>
      <c r="AK20" s="23">
        <v>664422</v>
      </c>
      <c r="AL20" s="23">
        <v>18804854</v>
      </c>
      <c r="AM20" s="23">
        <v>417003</v>
      </c>
      <c r="AN20" s="23">
        <v>0</v>
      </c>
      <c r="AO20" s="23">
        <v>6000000</v>
      </c>
      <c r="AP20" s="23">
        <v>17522537</v>
      </c>
      <c r="AQ20" s="23" t="s">
        <v>50</v>
      </c>
      <c r="AR20" s="23" t="s">
        <v>32</v>
      </c>
      <c r="AS20" s="23" t="s">
        <v>38</v>
      </c>
      <c r="AT20" s="23" t="s">
        <v>37</v>
      </c>
      <c r="AU20" s="23">
        <v>14567884</v>
      </c>
      <c r="AV20" s="23">
        <v>6163683</v>
      </c>
      <c r="AW20" s="23">
        <v>12280687</v>
      </c>
    </row>
    <row r="21" spans="1:49" s="34" customFormat="1" ht="15" customHeight="1">
      <c r="A21" s="29" t="s">
        <v>65</v>
      </c>
      <c r="B21" s="32">
        <f t="shared" si="0"/>
        <v>0.71021883346739945</v>
      </c>
      <c r="C21" s="32">
        <f t="shared" si="1"/>
        <v>0.91719815353653822</v>
      </c>
      <c r="D21" s="32">
        <f t="shared" si="2"/>
        <v>0.36717259097394378</v>
      </c>
      <c r="E21" s="32">
        <f t="shared" si="3"/>
        <v>0.32351117878476793</v>
      </c>
      <c r="F21" s="32">
        <f t="shared" si="4"/>
        <v>0.40698879021089834</v>
      </c>
      <c r="G21" s="32">
        <f t="shared" si="5"/>
        <v>5.6326445426185569E-2</v>
      </c>
      <c r="H21" s="32">
        <f t="shared" si="6"/>
        <v>2.2035719883312734</v>
      </c>
      <c r="I21" s="32">
        <f t="shared" si="7"/>
        <v>5.7757672520844423</v>
      </c>
      <c r="J21" s="32">
        <f t="shared" si="8"/>
        <v>3.9364149344430589E-2</v>
      </c>
      <c r="K21" s="23">
        <v>72570500000000</v>
      </c>
      <c r="L21" s="23">
        <v>10710300000000</v>
      </c>
      <c r="M21" s="23">
        <v>9219515</v>
      </c>
      <c r="N21" s="23">
        <f t="shared" si="15"/>
        <v>29535380</v>
      </c>
      <c r="O21" s="23">
        <f t="shared" si="15"/>
        <v>10844582</v>
      </c>
      <c r="P21" s="23">
        <f t="shared" si="15"/>
        <v>23477368</v>
      </c>
      <c r="Q21" s="23">
        <v>4087638307801</v>
      </c>
      <c r="R21" s="23">
        <v>87140</v>
      </c>
      <c r="S21" s="23">
        <v>20003114</v>
      </c>
      <c r="T21" s="23">
        <v>15088918</v>
      </c>
      <c r="U21" s="23">
        <v>0</v>
      </c>
      <c r="V21" s="23">
        <v>0</v>
      </c>
      <c r="W21" s="23">
        <v>2320231</v>
      </c>
      <c r="X21" s="23">
        <v>643483</v>
      </c>
      <c r="Y21" s="23">
        <v>0</v>
      </c>
      <c r="Z21" s="23">
        <v>2073462</v>
      </c>
      <c r="AA21" s="23">
        <v>0</v>
      </c>
      <c r="AB21" s="23">
        <v>783214</v>
      </c>
      <c r="AC21" s="33">
        <f t="shared" si="9"/>
        <v>2856676</v>
      </c>
      <c r="AD21" s="33">
        <f t="shared" si="10"/>
        <v>38142886</v>
      </c>
      <c r="AE21" s="33">
        <f t="shared" si="11"/>
        <v>27089796</v>
      </c>
      <c r="AF21" s="23">
        <v>4427434</v>
      </c>
      <c r="AG21" s="23">
        <v>0</v>
      </c>
      <c r="AH21" s="23">
        <v>0</v>
      </c>
      <c r="AI21" s="23">
        <v>1154014</v>
      </c>
      <c r="AJ21" s="23">
        <v>0</v>
      </c>
      <c r="AK21" s="23">
        <v>6600000</v>
      </c>
      <c r="AL21" s="23">
        <v>14908348</v>
      </c>
      <c r="AM21" s="23">
        <v>0</v>
      </c>
      <c r="AN21" s="23">
        <v>0</v>
      </c>
      <c r="AO21" s="23">
        <v>950000</v>
      </c>
      <c r="AP21" s="23">
        <v>13495453</v>
      </c>
      <c r="AQ21" s="23" t="s">
        <v>66</v>
      </c>
      <c r="AR21" s="23" t="s">
        <v>32</v>
      </c>
      <c r="AS21" s="23" t="s">
        <v>38</v>
      </c>
      <c r="AT21" s="23" t="s">
        <v>37</v>
      </c>
      <c r="AU21" s="23">
        <v>14767690</v>
      </c>
      <c r="AV21" s="23">
        <v>5422291</v>
      </c>
      <c r="AW21" s="23">
        <v>11738684</v>
      </c>
    </row>
    <row r="22" spans="1:49" s="34" customFormat="1" ht="15" customHeight="1">
      <c r="A22" s="29" t="s">
        <v>59</v>
      </c>
      <c r="B22" s="32">
        <f t="shared" si="0"/>
        <v>0.37640695512791478</v>
      </c>
      <c r="C22" s="32">
        <f t="shared" si="1"/>
        <v>0.18883091418093376</v>
      </c>
      <c r="D22" s="32">
        <f t="shared" si="2"/>
        <v>0.76824224591167878</v>
      </c>
      <c r="E22" s="32">
        <f t="shared" si="3"/>
        <v>0.22491251614445837</v>
      </c>
      <c r="F22" s="32">
        <f t="shared" si="4"/>
        <v>1.1050050638232822</v>
      </c>
      <c r="G22" s="32">
        <f t="shared" si="5"/>
        <v>0.21615532929339087</v>
      </c>
      <c r="H22" s="32">
        <f t="shared" si="6"/>
        <v>1.9709151191832235</v>
      </c>
      <c r="I22" s="32">
        <f t="shared" si="7"/>
        <v>3.4807745504840941</v>
      </c>
      <c r="J22" s="32">
        <f t="shared" si="8"/>
        <v>9.6698874738601864E-2</v>
      </c>
      <c r="K22" s="23">
        <v>65310336000000</v>
      </c>
      <c r="L22" s="23">
        <v>14575680000000</v>
      </c>
      <c r="M22" s="23">
        <v>24291590</v>
      </c>
      <c r="N22" s="23">
        <f t="shared" ref="N22:P23" si="16">AU22*4</f>
        <v>72168252</v>
      </c>
      <c r="O22" s="23">
        <f t="shared" si="16"/>
        <v>55442700</v>
      </c>
      <c r="P22" s="23">
        <f t="shared" si="16"/>
        <v>14689112</v>
      </c>
      <c r="Q22" s="23">
        <v>14117177184342</v>
      </c>
      <c r="R22" s="23">
        <v>823981</v>
      </c>
      <c r="S22" s="23">
        <v>17338028</v>
      </c>
      <c r="T22" s="23">
        <v>3357726</v>
      </c>
      <c r="U22" s="23">
        <v>2285846</v>
      </c>
      <c r="V22" s="23">
        <v>0</v>
      </c>
      <c r="W22" s="23">
        <v>9882865</v>
      </c>
      <c r="X22" s="23">
        <v>2515978</v>
      </c>
      <c r="Y22" s="23">
        <v>0</v>
      </c>
      <c r="Z22" s="23">
        <v>877848</v>
      </c>
      <c r="AA22" s="23">
        <v>0</v>
      </c>
      <c r="AB22" s="23">
        <v>5437588</v>
      </c>
      <c r="AC22" s="33">
        <f t="shared" si="9"/>
        <v>6315436</v>
      </c>
      <c r="AD22" s="33">
        <f t="shared" si="10"/>
        <v>36204424</v>
      </c>
      <c r="AE22" s="33">
        <f t="shared" si="11"/>
        <v>13627597</v>
      </c>
      <c r="AF22" s="23">
        <v>6662590</v>
      </c>
      <c r="AG22" s="23">
        <v>2284470</v>
      </c>
      <c r="AH22" s="23">
        <v>1558075</v>
      </c>
      <c r="AI22" s="23">
        <v>3053838</v>
      </c>
      <c r="AJ22" s="23">
        <v>0</v>
      </c>
      <c r="AK22" s="23">
        <v>0</v>
      </c>
      <c r="AL22" s="23">
        <v>68624</v>
      </c>
      <c r="AM22" s="23">
        <v>0</v>
      </c>
      <c r="AN22" s="23">
        <v>0</v>
      </c>
      <c r="AO22" s="23">
        <v>8064000</v>
      </c>
      <c r="AP22" s="23">
        <v>18098245</v>
      </c>
      <c r="AQ22" s="23" t="s">
        <v>60</v>
      </c>
      <c r="AR22" s="23" t="s">
        <v>32</v>
      </c>
      <c r="AS22" s="23" t="s">
        <v>38</v>
      </c>
      <c r="AT22" s="23" t="s">
        <v>33</v>
      </c>
      <c r="AU22" s="23">
        <v>18042063</v>
      </c>
      <c r="AV22" s="23">
        <v>13860675</v>
      </c>
      <c r="AW22" s="23">
        <v>3672278</v>
      </c>
    </row>
    <row r="23" spans="1:49" s="34" customFormat="1" ht="15" customHeight="1">
      <c r="A23" s="29" t="s">
        <v>103</v>
      </c>
      <c r="B23" s="32">
        <f t="shared" si="0"/>
        <v>0.44453194672142166</v>
      </c>
      <c r="C23" s="32">
        <f t="shared" si="1"/>
        <v>0.33815863157840659</v>
      </c>
      <c r="D23" s="32">
        <f t="shared" si="2"/>
        <v>0.72390607419737674</v>
      </c>
      <c r="E23" s="32">
        <f t="shared" si="3"/>
        <v>0.14578824567206969</v>
      </c>
      <c r="F23" s="32">
        <f t="shared" si="4"/>
        <v>0.652458617267615</v>
      </c>
      <c r="G23" s="32">
        <f t="shared" si="5"/>
        <v>5.7399132432693789E-2</v>
      </c>
      <c r="H23" s="32">
        <f t="shared" si="6"/>
        <v>2.871504576989925</v>
      </c>
      <c r="I23" s="32">
        <f t="shared" si="7"/>
        <v>1.7746672785681505</v>
      </c>
      <c r="J23" s="32">
        <f t="shared" si="8"/>
        <v>9.2419693461241598E-2</v>
      </c>
      <c r="K23" s="23">
        <v>90690000000000</v>
      </c>
      <c r="L23" s="23">
        <v>32685000000000</v>
      </c>
      <c r="M23" s="23">
        <v>15283844</v>
      </c>
      <c r="N23" s="23">
        <f t="shared" si="16"/>
        <v>59171472</v>
      </c>
      <c r="O23" s="23">
        <f t="shared" si="16"/>
        <v>42834588</v>
      </c>
      <c r="P23" s="23">
        <f t="shared" si="16"/>
        <v>13221536</v>
      </c>
      <c r="Q23" s="23">
        <v>5205527320321</v>
      </c>
      <c r="R23" s="23">
        <v>802614</v>
      </c>
      <c r="S23" s="23">
        <v>0</v>
      </c>
      <c r="T23" s="23">
        <v>16912004</v>
      </c>
      <c r="U23" s="23">
        <v>6974881</v>
      </c>
      <c r="V23" s="23">
        <v>0</v>
      </c>
      <c r="W23" s="23">
        <v>16903970</v>
      </c>
      <c r="X23" s="23">
        <v>3418693</v>
      </c>
      <c r="Y23" s="23">
        <v>0</v>
      </c>
      <c r="Z23" s="23">
        <v>304532</v>
      </c>
      <c r="AA23" s="23">
        <v>0</v>
      </c>
      <c r="AB23" s="23">
        <v>8077010</v>
      </c>
      <c r="AC23" s="33">
        <f t="shared" si="9"/>
        <v>8381542</v>
      </c>
      <c r="AD23" s="33">
        <f t="shared" si="10"/>
        <v>45012162</v>
      </c>
      <c r="AE23" s="33">
        <f t="shared" si="11"/>
        <v>20009344</v>
      </c>
      <c r="AF23" s="23">
        <v>8526139</v>
      </c>
      <c r="AG23" s="23">
        <v>6119756</v>
      </c>
      <c r="AH23" s="23">
        <v>383053</v>
      </c>
      <c r="AI23" s="23">
        <v>1184226</v>
      </c>
      <c r="AJ23" s="23">
        <v>0</v>
      </c>
      <c r="AK23" s="23">
        <v>3794154</v>
      </c>
      <c r="AL23" s="23">
        <v>2016</v>
      </c>
      <c r="AM23" s="23">
        <v>0</v>
      </c>
      <c r="AN23" s="23">
        <v>0</v>
      </c>
      <c r="AO23" s="23">
        <v>15000000</v>
      </c>
      <c r="AP23" s="23">
        <v>18760279</v>
      </c>
      <c r="AQ23" s="23" t="s">
        <v>104</v>
      </c>
      <c r="AR23" s="23" t="s">
        <v>32</v>
      </c>
      <c r="AS23" s="23" t="s">
        <v>38</v>
      </c>
      <c r="AT23" s="23" t="s">
        <v>33</v>
      </c>
      <c r="AU23" s="23">
        <v>14792868</v>
      </c>
      <c r="AV23" s="23">
        <v>10708647</v>
      </c>
      <c r="AW23" s="23">
        <v>3305384</v>
      </c>
    </row>
    <row r="24" spans="1:49" s="34" customFormat="1" ht="15" customHeight="1">
      <c r="A24" s="29" t="s">
        <v>73</v>
      </c>
      <c r="B24" s="32">
        <f t="shared" si="0"/>
        <v>0.46334747489314893</v>
      </c>
      <c r="C24" s="32">
        <f t="shared" si="1"/>
        <v>0.17819677023855213</v>
      </c>
      <c r="D24" s="32">
        <f t="shared" si="2"/>
        <v>0.64459824698448365</v>
      </c>
      <c r="E24" s="32">
        <f t="shared" si="3"/>
        <v>0.22932301209234152</v>
      </c>
      <c r="F24" s="32">
        <f t="shared" si="4"/>
        <v>0.55826746060828147</v>
      </c>
      <c r="G24" s="32">
        <f t="shared" si="5"/>
        <v>0.30430134305335288</v>
      </c>
      <c r="H24" s="32">
        <f t="shared" si="6"/>
        <v>2.4050543709292205</v>
      </c>
      <c r="I24" s="32">
        <f t="shared" si="7"/>
        <v>0.21288888888888888</v>
      </c>
      <c r="J24" s="32">
        <f t="shared" si="8"/>
        <v>4.0761634298277755E-2</v>
      </c>
      <c r="K24" s="23">
        <v>54580000000000</v>
      </c>
      <c r="L24" s="23">
        <v>45000000000000</v>
      </c>
      <c r="M24" s="23">
        <v>8948532</v>
      </c>
      <c r="N24" s="23">
        <f t="shared" ref="N24:P25" si="17">AU24*2</f>
        <v>30470238</v>
      </c>
      <c r="O24" s="23">
        <f t="shared" si="17"/>
        <v>19641062</v>
      </c>
      <c r="P24" s="23">
        <f t="shared" si="17"/>
        <v>12516450</v>
      </c>
      <c r="Q24" s="23">
        <v>16608767303852</v>
      </c>
      <c r="R24" s="23">
        <v>6164491</v>
      </c>
      <c r="S24" s="23">
        <v>1502341</v>
      </c>
      <c r="T24" s="23">
        <v>272317</v>
      </c>
      <c r="U24" s="23">
        <v>0</v>
      </c>
      <c r="V24" s="23">
        <v>0</v>
      </c>
      <c r="W24" s="23">
        <v>3393722</v>
      </c>
      <c r="X24" s="23">
        <v>0</v>
      </c>
      <c r="Y24" s="23">
        <v>385544</v>
      </c>
      <c r="Z24" s="23">
        <v>0</v>
      </c>
      <c r="AA24" s="23">
        <v>0</v>
      </c>
      <c r="AB24" s="23">
        <v>2224770</v>
      </c>
      <c r="AC24" s="33">
        <f t="shared" si="9"/>
        <v>2224770</v>
      </c>
      <c r="AD24" s="33">
        <f t="shared" si="10"/>
        <v>11718415</v>
      </c>
      <c r="AE24" s="33">
        <f t="shared" si="11"/>
        <v>5429698</v>
      </c>
      <c r="AF24" s="23">
        <v>4059379</v>
      </c>
      <c r="AG24" s="23">
        <v>0</v>
      </c>
      <c r="AH24" s="23">
        <v>476194</v>
      </c>
      <c r="AI24" s="23">
        <v>0</v>
      </c>
      <c r="AJ24" s="23">
        <v>774311</v>
      </c>
      <c r="AK24" s="23">
        <v>0</v>
      </c>
      <c r="AL24" s="23">
        <v>119814</v>
      </c>
      <c r="AM24" s="23">
        <v>0</v>
      </c>
      <c r="AN24" s="23">
        <v>0</v>
      </c>
      <c r="AO24" s="23">
        <v>2000000</v>
      </c>
      <c r="AP24" s="23">
        <v>6304563</v>
      </c>
      <c r="AQ24" s="23" t="s">
        <v>74</v>
      </c>
      <c r="AR24" s="23" t="s">
        <v>32</v>
      </c>
      <c r="AS24" s="23" t="s">
        <v>38</v>
      </c>
      <c r="AT24" s="23" t="s">
        <v>37</v>
      </c>
      <c r="AU24" s="23">
        <v>15235119</v>
      </c>
      <c r="AV24" s="23">
        <v>9820531</v>
      </c>
      <c r="AW24" s="23">
        <v>6258225</v>
      </c>
    </row>
    <row r="25" spans="1:49" s="34" customFormat="1" ht="15" customHeight="1">
      <c r="A25" s="29" t="s">
        <v>99</v>
      </c>
      <c r="B25" s="32">
        <f t="shared" si="0"/>
        <v>2.6259713830227729</v>
      </c>
      <c r="C25" s="32">
        <f t="shared" si="1"/>
        <v>0.9622710889870113</v>
      </c>
      <c r="D25" s="32">
        <f t="shared" si="2"/>
        <v>0.70763959626306272</v>
      </c>
      <c r="E25" s="32">
        <f t="shared" si="3"/>
        <v>0.17916152082000716</v>
      </c>
      <c r="F25" s="32">
        <f t="shared" si="4"/>
        <v>0.83552852707615022</v>
      </c>
      <c r="G25" s="32">
        <f t="shared" si="5"/>
        <v>0.25285582295466247</v>
      </c>
      <c r="H25" s="32">
        <f t="shared" si="6"/>
        <v>5.0139700067759092</v>
      </c>
      <c r="I25" s="32">
        <f t="shared" si="7"/>
        <v>4.2026785714285717</v>
      </c>
      <c r="J25" s="32">
        <f t="shared" si="8"/>
        <v>0.75717005476075327</v>
      </c>
      <c r="K25" s="23">
        <v>64097000000000</v>
      </c>
      <c r="L25" s="23">
        <v>12320000000000</v>
      </c>
      <c r="M25" s="23">
        <v>8905078</v>
      </c>
      <c r="N25" s="23">
        <f t="shared" si="17"/>
        <v>53554872</v>
      </c>
      <c r="O25" s="23">
        <f t="shared" si="17"/>
        <v>37897548</v>
      </c>
      <c r="P25" s="23">
        <f t="shared" si="17"/>
        <v>11483716</v>
      </c>
      <c r="Q25" s="23">
        <v>16207299683925</v>
      </c>
      <c r="R25" s="23">
        <v>1184608</v>
      </c>
      <c r="S25" s="23">
        <v>0</v>
      </c>
      <c r="T25" s="23">
        <v>5070375</v>
      </c>
      <c r="U25" s="23">
        <v>0</v>
      </c>
      <c r="V25" s="23">
        <v>0</v>
      </c>
      <c r="W25" s="23">
        <v>8773632</v>
      </c>
      <c r="X25" s="23">
        <v>4596239</v>
      </c>
      <c r="Y25" s="23">
        <v>0</v>
      </c>
      <c r="Z25" s="23">
        <v>6000</v>
      </c>
      <c r="AA25" s="23">
        <v>0</v>
      </c>
      <c r="AB25" s="23">
        <v>48526329</v>
      </c>
      <c r="AC25" s="33">
        <f t="shared" si="9"/>
        <v>48532329</v>
      </c>
      <c r="AD25" s="33">
        <f t="shared" si="10"/>
        <v>19624854</v>
      </c>
      <c r="AE25" s="33">
        <f t="shared" si="11"/>
        <v>51534305</v>
      </c>
      <c r="AF25" s="23">
        <v>10333230</v>
      </c>
      <c r="AG25" s="23">
        <v>0</v>
      </c>
      <c r="AH25" s="23">
        <v>1920535</v>
      </c>
      <c r="AI25" s="23">
        <v>0</v>
      </c>
      <c r="AJ25" s="23">
        <v>1228611</v>
      </c>
      <c r="AK25" s="23">
        <v>8338649</v>
      </c>
      <c r="AL25" s="23">
        <v>6300000</v>
      </c>
      <c r="AM25" s="23">
        <v>27368</v>
      </c>
      <c r="AN25" s="23">
        <v>23385912</v>
      </c>
      <c r="AO25" s="23">
        <v>11000000</v>
      </c>
      <c r="AP25" s="23">
        <v>5758501</v>
      </c>
      <c r="AQ25" s="23" t="s">
        <v>100</v>
      </c>
      <c r="AR25" s="23" t="s">
        <v>32</v>
      </c>
      <c r="AS25" s="23" t="s">
        <v>38</v>
      </c>
      <c r="AT25" s="23" t="s">
        <v>37</v>
      </c>
      <c r="AU25" s="23">
        <v>26777436</v>
      </c>
      <c r="AV25" s="23">
        <v>18948774</v>
      </c>
      <c r="AW25" s="23">
        <v>5741858</v>
      </c>
    </row>
    <row r="26" spans="1:49" s="34" customFormat="1" ht="15" customHeight="1">
      <c r="A26" s="29" t="s">
        <v>79</v>
      </c>
      <c r="B26" s="32">
        <f t="shared" si="0"/>
        <v>1.8082026003963998</v>
      </c>
      <c r="C26" s="32">
        <f t="shared" si="1"/>
        <v>0.8816714716914309</v>
      </c>
      <c r="D26" s="32">
        <f t="shared" si="2"/>
        <v>0.75250777220527887</v>
      </c>
      <c r="E26" s="32">
        <f t="shared" si="3"/>
        <v>9.3788751961563971E-2</v>
      </c>
      <c r="F26" s="32">
        <f t="shared" si="4"/>
        <v>0.78465950388380046</v>
      </c>
      <c r="G26" s="32">
        <f t="shared" si="5"/>
        <v>0.60244653079410093</v>
      </c>
      <c r="H26" s="32">
        <f t="shared" si="6"/>
        <v>1.845379519134037</v>
      </c>
      <c r="I26" s="32">
        <f t="shared" si="7"/>
        <v>4.1206279145367777</v>
      </c>
      <c r="J26" s="32">
        <f t="shared" si="8"/>
        <v>0.78732604196194567</v>
      </c>
      <c r="K26" s="23">
        <v>120792949720056</v>
      </c>
      <c r="L26" s="23">
        <v>23589479988800</v>
      </c>
      <c r="M26" s="23">
        <v>33310613</v>
      </c>
      <c r="N26" s="23">
        <f>AU26*4</f>
        <v>94781336</v>
      </c>
      <c r="O26" s="23">
        <f>AV26*4</f>
        <v>71323692</v>
      </c>
      <c r="P26" s="23">
        <f>AW26*4</f>
        <v>11329020</v>
      </c>
      <c r="Q26" s="23">
        <v>72771293503234</v>
      </c>
      <c r="R26" s="23">
        <v>1338124</v>
      </c>
      <c r="S26" s="23">
        <v>166908</v>
      </c>
      <c r="T26" s="23">
        <v>981704</v>
      </c>
      <c r="U26" s="23">
        <v>15064652</v>
      </c>
      <c r="V26" s="23">
        <v>0</v>
      </c>
      <c r="W26" s="23">
        <v>22920566</v>
      </c>
      <c r="X26" s="23">
        <v>5743000</v>
      </c>
      <c r="Y26" s="23">
        <v>0</v>
      </c>
      <c r="Z26" s="23">
        <v>1183737</v>
      </c>
      <c r="AA26" s="23">
        <v>3778802</v>
      </c>
      <c r="AB26" s="23">
        <v>90140896</v>
      </c>
      <c r="AC26" s="33">
        <f t="shared" si="9"/>
        <v>95103435</v>
      </c>
      <c r="AD26" s="33">
        <f t="shared" si="10"/>
        <v>46214954</v>
      </c>
      <c r="AE26" s="33">
        <f t="shared" si="11"/>
        <v>83566000</v>
      </c>
      <c r="AF26" s="23">
        <v>8653556</v>
      </c>
      <c r="AG26" s="23">
        <v>16555697</v>
      </c>
      <c r="AH26" s="23">
        <v>10243164</v>
      </c>
      <c r="AI26" s="23">
        <v>0</v>
      </c>
      <c r="AJ26" s="23">
        <v>0</v>
      </c>
      <c r="AK26" s="23">
        <v>22980715</v>
      </c>
      <c r="AL26" s="23">
        <v>0</v>
      </c>
      <c r="AM26" s="23">
        <v>13146175</v>
      </c>
      <c r="AN26" s="23">
        <v>11986693</v>
      </c>
      <c r="AO26" s="23">
        <v>61503538.553999998</v>
      </c>
      <c r="AP26" s="23">
        <v>-9988320</v>
      </c>
      <c r="AQ26" s="23" t="s">
        <v>80</v>
      </c>
      <c r="AR26" s="23" t="s">
        <v>32</v>
      </c>
      <c r="AS26" s="23" t="s">
        <v>38</v>
      </c>
      <c r="AT26" s="23" t="s">
        <v>33</v>
      </c>
      <c r="AU26" s="23">
        <v>23695334</v>
      </c>
      <c r="AV26" s="23">
        <v>17830923</v>
      </c>
      <c r="AW26" s="23">
        <v>2832255</v>
      </c>
    </row>
    <row r="27" spans="1:49" s="34" customFormat="1" ht="15" customHeight="1">
      <c r="A27" s="29" t="s">
        <v>61</v>
      </c>
      <c r="B27" s="32">
        <f t="shared" si="0"/>
        <v>2.323994754083655</v>
      </c>
      <c r="C27" s="32">
        <f t="shared" si="1"/>
        <v>1.2920287767353098</v>
      </c>
      <c r="D27" s="32">
        <f t="shared" si="2"/>
        <v>0.4486435893081191</v>
      </c>
      <c r="E27" s="32">
        <f t="shared" si="3"/>
        <v>0.22565563153603244</v>
      </c>
      <c r="F27" s="32">
        <f t="shared" si="4"/>
        <v>0.69801176511255747</v>
      </c>
      <c r="G27" s="32">
        <f t="shared" si="5"/>
        <v>0.18619284221353294</v>
      </c>
      <c r="H27" s="32">
        <f t="shared" si="6"/>
        <v>1.7926146768317079</v>
      </c>
      <c r="I27" s="32">
        <f t="shared" si="7"/>
        <v>3.7339224349533628</v>
      </c>
      <c r="J27" s="32">
        <f t="shared" si="8"/>
        <v>0.77663126559345086</v>
      </c>
      <c r="K27" s="23">
        <v>49179300000000</v>
      </c>
      <c r="L27" s="23">
        <v>10388700000000</v>
      </c>
      <c r="M27" s="23">
        <v>12292326</v>
      </c>
      <c r="N27" s="23">
        <f>AU27*2</f>
        <v>34327730</v>
      </c>
      <c r="O27" s="23">
        <f>AV27*2</f>
        <v>15400916</v>
      </c>
      <c r="P27" s="23">
        <f>AW27*2</f>
        <v>11097586</v>
      </c>
      <c r="Q27" s="23">
        <v>9156833645072</v>
      </c>
      <c r="R27" s="23">
        <v>523610</v>
      </c>
      <c r="S27" s="23">
        <v>8679</v>
      </c>
      <c r="T27" s="23">
        <v>12808699</v>
      </c>
      <c r="U27" s="23">
        <v>0</v>
      </c>
      <c r="V27" s="23">
        <v>0</v>
      </c>
      <c r="W27" s="23">
        <v>5244029</v>
      </c>
      <c r="X27" s="23">
        <v>499542</v>
      </c>
      <c r="Y27" s="23">
        <v>0</v>
      </c>
      <c r="Z27" s="23">
        <v>2000</v>
      </c>
      <c r="AA27" s="23">
        <v>0</v>
      </c>
      <c r="AB27" s="23">
        <v>38192182</v>
      </c>
      <c r="AC27" s="33">
        <f t="shared" si="9"/>
        <v>38194182</v>
      </c>
      <c r="AD27" s="33">
        <f t="shared" si="10"/>
        <v>19084559</v>
      </c>
      <c r="AE27" s="33">
        <f t="shared" si="11"/>
        <v>44352415</v>
      </c>
      <c r="AF27" s="23">
        <v>12712510</v>
      </c>
      <c r="AG27" s="23">
        <v>0</v>
      </c>
      <c r="AH27" s="23">
        <v>1378637</v>
      </c>
      <c r="AI27" s="23">
        <v>776463</v>
      </c>
      <c r="AJ27" s="23">
        <v>4739187</v>
      </c>
      <c r="AK27" s="23">
        <v>5869455</v>
      </c>
      <c r="AL27" s="23">
        <v>271291</v>
      </c>
      <c r="AM27" s="23">
        <v>7642633</v>
      </c>
      <c r="AN27" s="23">
        <v>10962239</v>
      </c>
      <c r="AO27" s="23">
        <v>5100000</v>
      </c>
      <c r="AP27" s="23">
        <v>5695776</v>
      </c>
      <c r="AQ27" s="23" t="s">
        <v>62</v>
      </c>
      <c r="AR27" s="23" t="s">
        <v>32</v>
      </c>
      <c r="AS27" s="23" t="s">
        <v>38</v>
      </c>
      <c r="AT27" s="23" t="s">
        <v>37</v>
      </c>
      <c r="AU27" s="23">
        <v>17163865</v>
      </c>
      <c r="AV27" s="23">
        <v>7700458</v>
      </c>
      <c r="AW27" s="23">
        <v>5548793</v>
      </c>
    </row>
    <row r="28" spans="1:49" s="34" customFormat="1" ht="15" customHeight="1">
      <c r="A28" s="29" t="s">
        <v>83</v>
      </c>
      <c r="B28" s="32">
        <f t="shared" si="0"/>
        <v>0.73760071183893627</v>
      </c>
      <c r="C28" s="32">
        <f t="shared" si="1"/>
        <v>0.84332361846042792</v>
      </c>
      <c r="D28" s="32">
        <f t="shared" si="2"/>
        <v>0.66856081401305367</v>
      </c>
      <c r="E28" s="32">
        <f t="shared" si="3"/>
        <v>0.17172513012361743</v>
      </c>
      <c r="F28" s="32">
        <f t="shared" si="4"/>
        <v>0.32590487963565384</v>
      </c>
      <c r="G28" s="32">
        <f t="shared" si="5"/>
        <v>0.41960119684840597</v>
      </c>
      <c r="H28" s="32">
        <f t="shared" si="6"/>
        <v>6.2070093832762803</v>
      </c>
      <c r="I28" s="32">
        <f t="shared" si="7"/>
        <v>0.39727272727272728</v>
      </c>
      <c r="J28" s="32">
        <f t="shared" si="8"/>
        <v>0.54157221860767735</v>
      </c>
      <c r="K28" s="23">
        <v>61480000000000</v>
      </c>
      <c r="L28" s="23">
        <v>44000000000000</v>
      </c>
      <c r="M28" s="23">
        <v>2780159</v>
      </c>
      <c r="N28" s="23">
        <f>AU28*1</f>
        <v>20036632</v>
      </c>
      <c r="O28" s="23">
        <f>AV28*1</f>
        <v>13395707</v>
      </c>
      <c r="P28" s="23">
        <f>AW28*1</f>
        <v>10557661</v>
      </c>
      <c r="Q28" s="23">
        <v>25797081582240</v>
      </c>
      <c r="R28" s="23">
        <v>1522289</v>
      </c>
      <c r="S28" s="23">
        <v>665326</v>
      </c>
      <c r="T28" s="23">
        <v>11281013</v>
      </c>
      <c r="U28" s="23">
        <v>0</v>
      </c>
      <c r="V28" s="23">
        <v>196896</v>
      </c>
      <c r="W28" s="23">
        <v>8397580</v>
      </c>
      <c r="X28" s="23">
        <v>0</v>
      </c>
      <c r="Y28" s="23">
        <v>845449</v>
      </c>
      <c r="Z28" s="23">
        <v>28252650</v>
      </c>
      <c r="AA28" s="23">
        <v>21854</v>
      </c>
      <c r="AB28" s="23">
        <v>5021356</v>
      </c>
      <c r="AC28" s="33">
        <f t="shared" si="9"/>
        <v>33295860</v>
      </c>
      <c r="AD28" s="33">
        <f t="shared" si="10"/>
        <v>22908553</v>
      </c>
      <c r="AE28" s="33">
        <f t="shared" si="11"/>
        <v>16897365</v>
      </c>
      <c r="AF28" s="23">
        <v>6396377</v>
      </c>
      <c r="AG28" s="23">
        <v>0</v>
      </c>
      <c r="AH28" s="23">
        <v>919343</v>
      </c>
      <c r="AI28" s="23">
        <v>827421</v>
      </c>
      <c r="AJ28" s="23">
        <v>0</v>
      </c>
      <c r="AK28" s="23">
        <v>4218591</v>
      </c>
      <c r="AL28" s="23">
        <v>602265</v>
      </c>
      <c r="AM28" s="23">
        <v>1288854</v>
      </c>
      <c r="AN28" s="23">
        <v>2644514</v>
      </c>
      <c r="AO28" s="23">
        <v>20000000</v>
      </c>
      <c r="AP28" s="23">
        <v>18601399</v>
      </c>
      <c r="AQ28" s="23" t="s">
        <v>84</v>
      </c>
      <c r="AR28" s="23" t="s">
        <v>57</v>
      </c>
      <c r="AS28" s="23" t="s">
        <v>34</v>
      </c>
      <c r="AT28" s="23" t="s">
        <v>58</v>
      </c>
      <c r="AU28" s="23">
        <v>20036632</v>
      </c>
      <c r="AV28" s="23">
        <v>13395707</v>
      </c>
      <c r="AW28" s="23">
        <v>10557661</v>
      </c>
    </row>
    <row r="29" spans="1:49" s="34" customFormat="1" ht="15" customHeight="1">
      <c r="A29" s="29" t="s">
        <v>122</v>
      </c>
      <c r="B29" s="32">
        <f t="shared" si="0"/>
        <v>0.6036412467108796</v>
      </c>
      <c r="C29" s="32">
        <f t="shared" si="1"/>
        <v>0.20766812268407131</v>
      </c>
      <c r="D29" s="32">
        <f t="shared" si="2"/>
        <v>0.74230266668861267</v>
      </c>
      <c r="E29" s="32">
        <f t="shared" si="3"/>
        <v>0.18420786435786435</v>
      </c>
      <c r="F29" s="32">
        <f t="shared" si="4"/>
        <v>0.89642254689754686</v>
      </c>
      <c r="G29" s="32">
        <f t="shared" si="5"/>
        <v>0.32206552378167386</v>
      </c>
      <c r="H29" s="32">
        <f t="shared" si="6"/>
        <v>2.9723382784739911</v>
      </c>
      <c r="I29" s="32">
        <f t="shared" si="7"/>
        <v>6.0203430394894299</v>
      </c>
      <c r="J29" s="32">
        <f t="shared" si="8"/>
        <v>0.11733410894660895</v>
      </c>
      <c r="K29" s="23">
        <v>55440000000000</v>
      </c>
      <c r="L29" s="23">
        <v>7897050000000</v>
      </c>
      <c r="M29" s="23">
        <v>12510935</v>
      </c>
      <c r="N29" s="23">
        <f>AU29*2</f>
        <v>49697666</v>
      </c>
      <c r="O29" s="23">
        <f>AV29*2</f>
        <v>36890710</v>
      </c>
      <c r="P29" s="23">
        <f>AW29*2</f>
        <v>10212484</v>
      </c>
      <c r="Q29" s="23">
        <v>17855312638456</v>
      </c>
      <c r="R29" s="23">
        <v>2120835</v>
      </c>
      <c r="S29" s="23">
        <v>896</v>
      </c>
      <c r="T29" s="23">
        <v>5166175</v>
      </c>
      <c r="U29" s="23">
        <v>0</v>
      </c>
      <c r="V29" s="23">
        <v>0</v>
      </c>
      <c r="W29" s="23">
        <v>7946896</v>
      </c>
      <c r="X29" s="23">
        <v>1862474</v>
      </c>
      <c r="Y29" s="23">
        <v>0</v>
      </c>
      <c r="Z29" s="23">
        <v>4985936</v>
      </c>
      <c r="AA29" s="23">
        <v>0</v>
      </c>
      <c r="AB29" s="23">
        <v>1519067</v>
      </c>
      <c r="AC29" s="33">
        <f t="shared" si="9"/>
        <v>6505003</v>
      </c>
      <c r="AD29" s="33">
        <f t="shared" si="10"/>
        <v>17097276</v>
      </c>
      <c r="AE29" s="33">
        <f t="shared" si="11"/>
        <v>10320621</v>
      </c>
      <c r="AF29" s="23">
        <v>3979781</v>
      </c>
      <c r="AG29" s="23">
        <v>0</v>
      </c>
      <c r="AH29" s="23">
        <v>1070561</v>
      </c>
      <c r="AI29" s="23">
        <v>219094</v>
      </c>
      <c r="AJ29" s="23">
        <v>0</v>
      </c>
      <c r="AK29" s="23">
        <v>0</v>
      </c>
      <c r="AL29" s="23">
        <v>5051185</v>
      </c>
      <c r="AM29" s="23">
        <v>0</v>
      </c>
      <c r="AN29" s="23">
        <v>0</v>
      </c>
      <c r="AO29" s="23">
        <v>6000000</v>
      </c>
      <c r="AP29" s="23">
        <v>7043462</v>
      </c>
      <c r="AQ29" s="23" t="s">
        <v>123</v>
      </c>
      <c r="AR29" s="23" t="s">
        <v>32</v>
      </c>
      <c r="AS29" s="23" t="s">
        <v>38</v>
      </c>
      <c r="AT29" s="23" t="s">
        <v>37</v>
      </c>
      <c r="AU29" s="23">
        <v>24848833</v>
      </c>
      <c r="AV29" s="23">
        <v>18445355</v>
      </c>
      <c r="AW29" s="23">
        <v>5106242</v>
      </c>
    </row>
    <row r="30" spans="1:49" s="34" customFormat="1" ht="15" customHeight="1">
      <c r="A30" s="29" t="s">
        <v>92</v>
      </c>
      <c r="B30" s="32">
        <f t="shared" si="0"/>
        <v>0.33348881676407927</v>
      </c>
      <c r="C30" s="32">
        <f t="shared" si="1"/>
        <v>0.30292024592310923</v>
      </c>
      <c r="D30" s="32">
        <f t="shared" si="2"/>
        <v>0.67171600324570047</v>
      </c>
      <c r="E30" s="32">
        <f t="shared" si="3"/>
        <v>0.15608035235459808</v>
      </c>
      <c r="F30" s="32">
        <f t="shared" si="4"/>
        <v>0.29349530765720144</v>
      </c>
      <c r="G30" s="32">
        <f t="shared" si="5"/>
        <v>0.3299313343042527</v>
      </c>
      <c r="H30" s="32">
        <f t="shared" si="6"/>
        <v>2.0231859389095885</v>
      </c>
      <c r="I30" s="32">
        <f t="shared" si="7"/>
        <v>2.4897747864354129</v>
      </c>
      <c r="J30" s="32">
        <f t="shared" si="8"/>
        <v>9.4015954271269964E-2</v>
      </c>
      <c r="K30" s="23">
        <v>62403387228000</v>
      </c>
      <c r="L30" s="23">
        <v>17881780644000</v>
      </c>
      <c r="M30" s="23">
        <v>6058212</v>
      </c>
      <c r="N30" s="23">
        <f>AU30/9*12</f>
        <v>18315101.333333336</v>
      </c>
      <c r="O30" s="23">
        <f>AV30/9*12</f>
        <v>12302546.666666668</v>
      </c>
      <c r="P30" s="23">
        <f>AW30/9*12</f>
        <v>9739942.666666666</v>
      </c>
      <c r="Q30" s="23">
        <v>20588832813239</v>
      </c>
      <c r="R30" s="23">
        <v>1252895</v>
      </c>
      <c r="S30" s="23">
        <v>4326843</v>
      </c>
      <c r="T30" s="23">
        <v>1628562</v>
      </c>
      <c r="U30" s="23">
        <v>3107673</v>
      </c>
      <c r="V30" s="23">
        <v>0</v>
      </c>
      <c r="W30" s="23">
        <v>5444217</v>
      </c>
      <c r="X30" s="23">
        <v>876095</v>
      </c>
      <c r="Y30" s="23">
        <v>0</v>
      </c>
      <c r="Z30" s="23">
        <v>2789628</v>
      </c>
      <c r="AA30" s="23">
        <v>0</v>
      </c>
      <c r="AB30" s="23">
        <v>3077286</v>
      </c>
      <c r="AC30" s="33">
        <f t="shared" si="9"/>
        <v>5866914</v>
      </c>
      <c r="AD30" s="33">
        <f t="shared" si="10"/>
        <v>16636285</v>
      </c>
      <c r="AE30" s="33">
        <f t="shared" si="11"/>
        <v>5548015</v>
      </c>
      <c r="AF30" s="23">
        <v>70710</v>
      </c>
      <c r="AG30" s="23">
        <v>2919064</v>
      </c>
      <c r="AH30" s="23">
        <v>268354</v>
      </c>
      <c r="AI30" s="23">
        <v>474623</v>
      </c>
      <c r="AJ30" s="23">
        <v>0</v>
      </c>
      <c r="AK30" s="23">
        <v>0</v>
      </c>
      <c r="AL30" s="23">
        <v>1815264</v>
      </c>
      <c r="AM30" s="23">
        <v>0</v>
      </c>
      <c r="AN30" s="23">
        <v>0</v>
      </c>
      <c r="AO30" s="23">
        <v>4628988</v>
      </c>
      <c r="AP30" s="23">
        <v>11714948</v>
      </c>
      <c r="AQ30" s="23" t="s">
        <v>93</v>
      </c>
      <c r="AR30" s="23" t="s">
        <v>94</v>
      </c>
      <c r="AS30" s="23" t="s">
        <v>38</v>
      </c>
      <c r="AT30" s="23" t="s">
        <v>46</v>
      </c>
      <c r="AU30" s="23">
        <v>13736326</v>
      </c>
      <c r="AV30" s="23">
        <v>9226910</v>
      </c>
      <c r="AW30" s="23">
        <v>7304957</v>
      </c>
    </row>
    <row r="31" spans="1:49" s="34" customFormat="1" ht="15" customHeight="1">
      <c r="A31" s="29" t="s">
        <v>63</v>
      </c>
      <c r="B31" s="32">
        <f t="shared" si="0"/>
        <v>0.85347121258768155</v>
      </c>
      <c r="C31" s="32">
        <f t="shared" si="1"/>
        <v>0.8157774336275152</v>
      </c>
      <c r="D31" s="32">
        <f t="shared" si="2"/>
        <v>0.45429539268331698</v>
      </c>
      <c r="E31" s="32">
        <f t="shared" si="3"/>
        <v>0.15151054812508355</v>
      </c>
      <c r="F31" s="32">
        <f t="shared" si="4"/>
        <v>0.31182110254051376</v>
      </c>
      <c r="G31" s="32">
        <f t="shared" si="5"/>
        <v>0.17936444862802822</v>
      </c>
      <c r="H31" s="32">
        <f t="shared" si="6"/>
        <v>0.37583854757429813</v>
      </c>
      <c r="I31" s="32">
        <f t="shared" si="7"/>
        <v>0.6214572576018359</v>
      </c>
      <c r="J31" s="32">
        <f t="shared" si="8"/>
        <v>0.18310285503109791</v>
      </c>
      <c r="K31" s="23">
        <v>63589500000000</v>
      </c>
      <c r="L31" s="23">
        <v>39217500000000</v>
      </c>
      <c r="M31" s="23">
        <v>14411973</v>
      </c>
      <c r="N31" s="23">
        <f t="shared" ref="N31:P33" si="18">AU31*2</f>
        <v>19828548</v>
      </c>
      <c r="O31" s="23">
        <f t="shared" si="18"/>
        <v>9008018</v>
      </c>
      <c r="P31" s="23">
        <f t="shared" si="18"/>
        <v>9634480</v>
      </c>
      <c r="Q31" s="23">
        <v>11405695606032</v>
      </c>
      <c r="R31" s="23">
        <v>305366</v>
      </c>
      <c r="S31" s="23">
        <v>2685647</v>
      </c>
      <c r="T31" s="23">
        <v>11564105</v>
      </c>
      <c r="U31" s="23">
        <v>0</v>
      </c>
      <c r="V31" s="23">
        <v>0</v>
      </c>
      <c r="W31" s="23">
        <v>3165588</v>
      </c>
      <c r="X31" s="23">
        <v>1232109</v>
      </c>
      <c r="Y31" s="23">
        <v>0</v>
      </c>
      <c r="Z31" s="23">
        <v>6</v>
      </c>
      <c r="AA31" s="23">
        <v>162141</v>
      </c>
      <c r="AB31" s="23">
        <v>11481272</v>
      </c>
      <c r="AC31" s="33">
        <f t="shared" si="9"/>
        <v>11643419</v>
      </c>
      <c r="AD31" s="33">
        <f t="shared" si="10"/>
        <v>18952815</v>
      </c>
      <c r="AE31" s="33">
        <f t="shared" si="11"/>
        <v>16175682</v>
      </c>
      <c r="AF31" s="23">
        <v>9322817</v>
      </c>
      <c r="AG31" s="23">
        <v>0</v>
      </c>
      <c r="AH31" s="23">
        <v>0</v>
      </c>
      <c r="AI31" s="23">
        <v>520330</v>
      </c>
      <c r="AJ31" s="23">
        <v>1320607</v>
      </c>
      <c r="AK31" s="23">
        <v>1945494</v>
      </c>
      <c r="AL31" s="23">
        <v>2709805</v>
      </c>
      <c r="AM31" s="23">
        <v>356629</v>
      </c>
      <c r="AN31" s="23">
        <v>0</v>
      </c>
      <c r="AO31" s="23">
        <v>6500000</v>
      </c>
      <c r="AP31" s="23">
        <v>7406872</v>
      </c>
      <c r="AQ31" s="23" t="s">
        <v>64</v>
      </c>
      <c r="AR31" s="23" t="s">
        <v>32</v>
      </c>
      <c r="AS31" s="23" t="s">
        <v>38</v>
      </c>
      <c r="AT31" s="23" t="s">
        <v>37</v>
      </c>
      <c r="AU31" s="23">
        <v>9914274</v>
      </c>
      <c r="AV31" s="23">
        <v>4504009</v>
      </c>
      <c r="AW31" s="23">
        <v>4817240</v>
      </c>
    </row>
    <row r="32" spans="1:49" s="34" customFormat="1" ht="15" customHeight="1">
      <c r="A32" s="29" t="s">
        <v>77</v>
      </c>
      <c r="B32" s="32">
        <f t="shared" si="0"/>
        <v>0.48592056718819782</v>
      </c>
      <c r="C32" s="32">
        <f t="shared" si="1"/>
        <v>0.60492739696204167</v>
      </c>
      <c r="D32" s="32">
        <f t="shared" si="2"/>
        <v>0.40787909562116909</v>
      </c>
      <c r="E32" s="32">
        <f t="shared" si="3"/>
        <v>7.0911638729565907E-2</v>
      </c>
      <c r="F32" s="32">
        <f t="shared" si="4"/>
        <v>0.13846608272938804</v>
      </c>
      <c r="G32" s="32">
        <f t="shared" si="5"/>
        <v>2.2238714064092304E-2</v>
      </c>
      <c r="H32" s="32">
        <f t="shared" si="6"/>
        <v>0.66803060747811638</v>
      </c>
      <c r="I32" s="32">
        <f t="shared" si="7"/>
        <v>1.4280820192453021</v>
      </c>
      <c r="J32" s="32">
        <f t="shared" si="8"/>
        <v>6.4091836734693874E-2</v>
      </c>
      <c r="K32" s="23">
        <v>134946000000000</v>
      </c>
      <c r="L32" s="23">
        <v>55577200000000</v>
      </c>
      <c r="M32" s="23">
        <v>11202099</v>
      </c>
      <c r="N32" s="23">
        <f t="shared" si="18"/>
        <v>18685444</v>
      </c>
      <c r="O32" s="23">
        <f t="shared" si="18"/>
        <v>7621402</v>
      </c>
      <c r="P32" s="23">
        <f t="shared" si="18"/>
        <v>9569242</v>
      </c>
      <c r="Q32" s="23">
        <v>3001025508093</v>
      </c>
      <c r="R32" s="23">
        <v>326378</v>
      </c>
      <c r="S32" s="23">
        <v>12103000</v>
      </c>
      <c r="T32" s="23">
        <v>2899717</v>
      </c>
      <c r="U32" s="23">
        <v>5179557</v>
      </c>
      <c r="V32" s="23">
        <v>0</v>
      </c>
      <c r="W32" s="23">
        <v>588424</v>
      </c>
      <c r="X32" s="23">
        <v>2164621</v>
      </c>
      <c r="Y32" s="23">
        <v>0</v>
      </c>
      <c r="Z32" s="23">
        <v>1962396</v>
      </c>
      <c r="AA32" s="23">
        <v>828867</v>
      </c>
      <c r="AB32" s="23">
        <v>5857674</v>
      </c>
      <c r="AC32" s="33">
        <f t="shared" si="9"/>
        <v>8648937</v>
      </c>
      <c r="AD32" s="33">
        <f t="shared" si="10"/>
        <v>23261697</v>
      </c>
      <c r="AE32" s="33">
        <f t="shared" si="11"/>
        <v>11303337</v>
      </c>
      <c r="AF32" s="23">
        <v>475648</v>
      </c>
      <c r="AG32" s="23">
        <v>1469469</v>
      </c>
      <c r="AH32" s="23">
        <v>1687</v>
      </c>
      <c r="AI32" s="23">
        <v>1129471</v>
      </c>
      <c r="AJ32" s="23">
        <v>104463</v>
      </c>
      <c r="AK32" s="23">
        <v>0</v>
      </c>
      <c r="AL32" s="23">
        <v>8122599</v>
      </c>
      <c r="AM32" s="23">
        <v>0</v>
      </c>
      <c r="AN32" s="23">
        <v>0</v>
      </c>
      <c r="AO32" s="23">
        <v>8400000</v>
      </c>
      <c r="AP32" s="23">
        <v>10814981</v>
      </c>
      <c r="AQ32" s="23" t="s">
        <v>78</v>
      </c>
      <c r="AR32" s="23" t="s">
        <v>32</v>
      </c>
      <c r="AS32" s="23" t="s">
        <v>38</v>
      </c>
      <c r="AT32" s="23" t="s">
        <v>37</v>
      </c>
      <c r="AU32" s="23">
        <v>9342722</v>
      </c>
      <c r="AV32" s="23">
        <v>3810701</v>
      </c>
      <c r="AW32" s="23">
        <v>4784621</v>
      </c>
    </row>
    <row r="33" spans="1:49" s="34" customFormat="1" ht="15" customHeight="1">
      <c r="A33" s="29" t="s">
        <v>51</v>
      </c>
      <c r="B33" s="32">
        <f t="shared" si="0"/>
        <v>0.17714533388385229</v>
      </c>
      <c r="C33" s="32">
        <f t="shared" si="1"/>
        <v>9.8971417082986082E-2</v>
      </c>
      <c r="D33" s="32">
        <f t="shared" si="2"/>
        <v>0.3363910796975626</v>
      </c>
      <c r="E33" s="32">
        <f t="shared" si="3"/>
        <v>0.25783678931807263</v>
      </c>
      <c r="F33" s="32">
        <f t="shared" si="4"/>
        <v>0.40116448687359674</v>
      </c>
      <c r="G33" s="32">
        <f t="shared" si="5"/>
        <v>7.1178651930644751E-2</v>
      </c>
      <c r="H33" s="32">
        <f t="shared" si="6"/>
        <v>2.175593376400752</v>
      </c>
      <c r="I33" s="32">
        <f t="shared" si="7"/>
        <v>2.5652658981033842</v>
      </c>
      <c r="J33" s="32">
        <f t="shared" si="8"/>
        <v>4.364061538565165E-2</v>
      </c>
      <c r="K33" s="23">
        <v>34319772688000</v>
      </c>
      <c r="L33" s="23">
        <v>9626146736000</v>
      </c>
      <c r="M33" s="23">
        <v>4335528</v>
      </c>
      <c r="N33" s="23">
        <f t="shared" si="18"/>
        <v>13767874</v>
      </c>
      <c r="O33" s="23">
        <f t="shared" si="18"/>
        <v>4631390</v>
      </c>
      <c r="P33" s="23">
        <f t="shared" si="18"/>
        <v>8848900</v>
      </c>
      <c r="Q33" s="23">
        <v>2442835154498</v>
      </c>
      <c r="R33" s="23">
        <v>2154928</v>
      </c>
      <c r="S33" s="23">
        <v>2065000</v>
      </c>
      <c r="T33" s="23">
        <v>1982230</v>
      </c>
      <c r="U33" s="23">
        <v>0</v>
      </c>
      <c r="V33" s="23">
        <v>0</v>
      </c>
      <c r="W33" s="23">
        <v>1432078</v>
      </c>
      <c r="X33" s="23">
        <v>57900</v>
      </c>
      <c r="Y33" s="23">
        <v>0</v>
      </c>
      <c r="Z33" s="23">
        <v>0</v>
      </c>
      <c r="AA33" s="23">
        <v>714</v>
      </c>
      <c r="AB33" s="23">
        <v>1497022</v>
      </c>
      <c r="AC33" s="33">
        <f t="shared" si="9"/>
        <v>1497736</v>
      </c>
      <c r="AD33" s="33">
        <f t="shared" si="10"/>
        <v>7692136</v>
      </c>
      <c r="AE33" s="33">
        <f t="shared" si="11"/>
        <v>1362626</v>
      </c>
      <c r="AF33" s="23">
        <v>455442</v>
      </c>
      <c r="AG33" s="23">
        <v>0</v>
      </c>
      <c r="AH33" s="23">
        <v>343346</v>
      </c>
      <c r="AI33" s="23">
        <v>209319</v>
      </c>
      <c r="AJ33" s="23">
        <v>0</v>
      </c>
      <c r="AK33" s="23">
        <v>0</v>
      </c>
      <c r="AL33" s="23">
        <v>354519</v>
      </c>
      <c r="AM33" s="23">
        <v>0</v>
      </c>
      <c r="AN33" s="23">
        <v>0</v>
      </c>
      <c r="AO33" s="23">
        <v>1789912</v>
      </c>
      <c r="AP33" s="23">
        <v>5259874</v>
      </c>
      <c r="AQ33" s="23" t="s">
        <v>52</v>
      </c>
      <c r="AR33" s="23" t="s">
        <v>32</v>
      </c>
      <c r="AS33" s="23" t="s">
        <v>38</v>
      </c>
      <c r="AT33" s="23" t="s">
        <v>37</v>
      </c>
      <c r="AU33" s="23">
        <v>6883937</v>
      </c>
      <c r="AV33" s="23">
        <v>2315695</v>
      </c>
      <c r="AW33" s="23">
        <v>4424450</v>
      </c>
    </row>
    <row r="34" spans="1:49" s="34" customFormat="1" ht="15" customHeight="1">
      <c r="A34" s="29" t="s">
        <v>55</v>
      </c>
      <c r="B34" s="32">
        <f t="shared" si="0"/>
        <v>16.636973941459097</v>
      </c>
      <c r="C34" s="32">
        <f t="shared" si="1"/>
        <v>19.657693613644181</v>
      </c>
      <c r="D34" s="32">
        <f t="shared" si="2"/>
        <v>0.50955106753997903</v>
      </c>
      <c r="E34" s="32">
        <f t="shared" si="3"/>
        <v>0.17535985915492958</v>
      </c>
      <c r="F34" s="32">
        <f t="shared" si="4"/>
        <v>0.34001586578293291</v>
      </c>
      <c r="G34" s="32">
        <f t="shared" si="5"/>
        <v>0.46616953738073735</v>
      </c>
      <c r="H34" s="32">
        <f t="shared" si="6"/>
        <v>6.9316713316548073</v>
      </c>
      <c r="I34" s="32">
        <f t="shared" si="7"/>
        <v>0.88741204065676305</v>
      </c>
      <c r="J34" s="32">
        <f t="shared" si="8"/>
        <v>6.9315480737365371</v>
      </c>
      <c r="K34" s="23">
        <v>48280000000000</v>
      </c>
      <c r="L34" s="23">
        <v>25580000000000</v>
      </c>
      <c r="M34" s="23">
        <v>2069673</v>
      </c>
      <c r="N34" s="23">
        <f>AU34*1</f>
        <v>16415966</v>
      </c>
      <c r="O34" s="23">
        <f>AV34*1</f>
        <v>8364773</v>
      </c>
      <c r="P34" s="23">
        <f>AW34*1</f>
        <v>8466374</v>
      </c>
      <c r="Q34" s="23">
        <v>22506665264742</v>
      </c>
      <c r="R34" s="23">
        <v>1964604</v>
      </c>
      <c r="S34" s="23">
        <v>2038410</v>
      </c>
      <c r="T34" s="23">
        <v>13951678</v>
      </c>
      <c r="U34" s="23">
        <v>0</v>
      </c>
      <c r="V34" s="23">
        <v>0</v>
      </c>
      <c r="W34" s="23">
        <v>1287228</v>
      </c>
      <c r="X34" s="23">
        <v>0</v>
      </c>
      <c r="Y34" s="23">
        <v>154638</v>
      </c>
      <c r="Z34" s="23">
        <v>11742772</v>
      </c>
      <c r="AA34" s="23">
        <v>0</v>
      </c>
      <c r="AB34" s="23">
        <v>322912369</v>
      </c>
      <c r="AC34" s="33">
        <f t="shared" si="9"/>
        <v>334655141</v>
      </c>
      <c r="AD34" s="33">
        <f t="shared" si="10"/>
        <v>19396558</v>
      </c>
      <c r="AE34" s="33">
        <f t="shared" si="11"/>
        <v>322700030</v>
      </c>
      <c r="AF34" s="23">
        <v>195575712</v>
      </c>
      <c r="AG34" s="23">
        <v>0</v>
      </c>
      <c r="AH34" s="23">
        <v>177367</v>
      </c>
      <c r="AI34" s="23">
        <v>34745</v>
      </c>
      <c r="AJ34" s="23">
        <v>0</v>
      </c>
      <c r="AK34" s="23">
        <v>41472952</v>
      </c>
      <c r="AL34" s="23">
        <v>462400</v>
      </c>
      <c r="AM34" s="23">
        <v>30000855</v>
      </c>
      <c r="AN34" s="23">
        <v>54975999</v>
      </c>
      <c r="AO34" s="23">
        <v>20000000</v>
      </c>
      <c r="AP34" s="23">
        <v>4638916</v>
      </c>
      <c r="AQ34" s="23" t="s">
        <v>56</v>
      </c>
      <c r="AR34" s="23" t="s">
        <v>57</v>
      </c>
      <c r="AS34" s="23" t="s">
        <v>34</v>
      </c>
      <c r="AT34" s="23" t="s">
        <v>58</v>
      </c>
      <c r="AU34" s="23">
        <v>16415966</v>
      </c>
      <c r="AV34" s="23">
        <v>8364773</v>
      </c>
      <c r="AW34" s="23">
        <v>8466374</v>
      </c>
    </row>
    <row r="35" spans="1:49" s="34" customFormat="1" ht="15" customHeight="1">
      <c r="A35" s="29" t="s">
        <v>120</v>
      </c>
      <c r="B35" s="32">
        <f t="shared" si="0"/>
        <v>1.0027957969064252</v>
      </c>
      <c r="C35" s="32">
        <f t="shared" si="1"/>
        <v>0.51503657860715757</v>
      </c>
      <c r="D35" s="32">
        <f t="shared" si="2"/>
        <v>0.67005242453265801</v>
      </c>
      <c r="E35" s="32">
        <f t="shared" si="3"/>
        <v>0.14058736476653047</v>
      </c>
      <c r="F35" s="32">
        <f t="shared" si="4"/>
        <v>0.64478722098507824</v>
      </c>
      <c r="G35" s="32">
        <f t="shared" si="5"/>
        <v>8.7736991209359821E-2</v>
      </c>
      <c r="H35" s="32">
        <f t="shared" si="6"/>
        <v>1.5860816195868104</v>
      </c>
      <c r="I35" s="32">
        <f t="shared" si="7"/>
        <v>2.1280715225976303</v>
      </c>
      <c r="J35" s="32">
        <f t="shared" si="8"/>
        <v>0.1177445950448002</v>
      </c>
      <c r="K35" s="23">
        <v>57031000000000</v>
      </c>
      <c r="L35" s="23">
        <v>18232000000000</v>
      </c>
      <c r="M35" s="23">
        <v>14219528</v>
      </c>
      <c r="N35" s="23">
        <f>AU35*2</f>
        <v>36772860</v>
      </c>
      <c r="O35" s="23">
        <f>AV35*2</f>
        <v>24639744</v>
      </c>
      <c r="P35" s="23">
        <f>AW35*2</f>
        <v>8017838</v>
      </c>
      <c r="Q35" s="23">
        <v>5003728345661</v>
      </c>
      <c r="R35" s="23">
        <v>841088</v>
      </c>
      <c r="S35" s="23">
        <v>0</v>
      </c>
      <c r="T35" s="23">
        <v>4264222</v>
      </c>
      <c r="U35" s="23">
        <v>0</v>
      </c>
      <c r="V35" s="23">
        <v>0</v>
      </c>
      <c r="W35" s="23">
        <v>9481207</v>
      </c>
      <c r="X35" s="23">
        <v>4300048</v>
      </c>
      <c r="Y35" s="23">
        <v>0</v>
      </c>
      <c r="Z35" s="23">
        <v>4184438</v>
      </c>
      <c r="AA35" s="23">
        <v>20438</v>
      </c>
      <c r="AB35" s="23">
        <v>2510216</v>
      </c>
      <c r="AC35" s="33">
        <f t="shared" si="9"/>
        <v>6715092</v>
      </c>
      <c r="AD35" s="33">
        <f t="shared" si="10"/>
        <v>18886565</v>
      </c>
      <c r="AE35" s="33">
        <f t="shared" si="11"/>
        <v>18939368</v>
      </c>
      <c r="AF35" s="23">
        <v>1716865</v>
      </c>
      <c r="AG35" s="23">
        <v>0</v>
      </c>
      <c r="AH35" s="23">
        <v>436693</v>
      </c>
      <c r="AI35" s="23">
        <v>2730579</v>
      </c>
      <c r="AJ35" s="23">
        <v>0</v>
      </c>
      <c r="AK35" s="23">
        <v>8350145</v>
      </c>
      <c r="AL35" s="23">
        <v>5383310</v>
      </c>
      <c r="AM35" s="23">
        <v>321776</v>
      </c>
      <c r="AN35" s="23">
        <v>0</v>
      </c>
      <c r="AO35" s="23">
        <v>2600000</v>
      </c>
      <c r="AP35" s="23">
        <v>4302341</v>
      </c>
      <c r="AQ35" s="23" t="s">
        <v>121</v>
      </c>
      <c r="AR35" s="23" t="s">
        <v>32</v>
      </c>
      <c r="AS35" s="23" t="s">
        <v>38</v>
      </c>
      <c r="AT35" s="23" t="s">
        <v>37</v>
      </c>
      <c r="AU35" s="23">
        <v>18386430</v>
      </c>
      <c r="AV35" s="23">
        <v>12319872</v>
      </c>
      <c r="AW35" s="23">
        <v>4008919</v>
      </c>
    </row>
    <row r="36" spans="1:49" s="34" customFormat="1" ht="15" customHeight="1">
      <c r="A36" s="29" t="s">
        <v>107</v>
      </c>
      <c r="B36" s="32">
        <f t="shared" si="0"/>
        <v>0.41245436504470651</v>
      </c>
      <c r="C36" s="32">
        <f t="shared" si="1"/>
        <v>0.29061828828016489</v>
      </c>
      <c r="D36" s="32">
        <f t="shared" si="2"/>
        <v>0.41727977130619448</v>
      </c>
      <c r="E36" s="32">
        <f t="shared" si="3"/>
        <v>0.28246867185825536</v>
      </c>
      <c r="F36" s="32">
        <f t="shared" si="4"/>
        <v>0.53402857755233268</v>
      </c>
      <c r="G36" s="32">
        <f t="shared" si="5"/>
        <v>0.37896676457287276</v>
      </c>
      <c r="H36" s="32">
        <f t="shared" si="6"/>
        <v>4.0017601987642806</v>
      </c>
      <c r="I36" s="32">
        <f t="shared" si="7"/>
        <v>3.6687791861240826</v>
      </c>
      <c r="J36" s="32">
        <f t="shared" si="8"/>
        <v>8.6938522540544405E-2</v>
      </c>
      <c r="K36" s="23">
        <v>27994000000000</v>
      </c>
      <c r="L36" s="23">
        <v>5996000000000</v>
      </c>
      <c r="M36" s="23">
        <v>2988867</v>
      </c>
      <c r="N36" s="23">
        <f>AU36*4</f>
        <v>14949596</v>
      </c>
      <c r="O36" s="23">
        <f>AV36*4</f>
        <v>6238164</v>
      </c>
      <c r="P36" s="23">
        <f>AW36*4</f>
        <v>7907428</v>
      </c>
      <c r="Q36" s="23">
        <v>10608795607453</v>
      </c>
      <c r="R36" s="23">
        <v>21607</v>
      </c>
      <c r="S36" s="23">
        <v>481571</v>
      </c>
      <c r="T36" s="23">
        <v>6507762</v>
      </c>
      <c r="U36" s="23">
        <v>157022</v>
      </c>
      <c r="V36" s="23">
        <v>0</v>
      </c>
      <c r="W36" s="23">
        <v>3167407</v>
      </c>
      <c r="X36" s="23">
        <v>198223</v>
      </c>
      <c r="Y36" s="23">
        <v>0</v>
      </c>
      <c r="Z36" s="23">
        <v>803356</v>
      </c>
      <c r="AA36" s="23">
        <v>0</v>
      </c>
      <c r="AB36" s="23">
        <v>1630401</v>
      </c>
      <c r="AC36" s="33">
        <f t="shared" si="9"/>
        <v>2433757</v>
      </c>
      <c r="AD36" s="33">
        <f t="shared" si="10"/>
        <v>10533592</v>
      </c>
      <c r="AE36" s="33">
        <f t="shared" si="11"/>
        <v>4344626</v>
      </c>
      <c r="AF36" s="23">
        <v>415458</v>
      </c>
      <c r="AG36" s="23">
        <v>477735</v>
      </c>
      <c r="AH36" s="23">
        <v>1208</v>
      </c>
      <c r="AI36" s="23">
        <v>426977</v>
      </c>
      <c r="AJ36" s="23">
        <v>0</v>
      </c>
      <c r="AK36" s="23">
        <v>504951</v>
      </c>
      <c r="AL36" s="23">
        <v>2518297</v>
      </c>
      <c r="AM36" s="23">
        <v>0</v>
      </c>
      <c r="AN36" s="23">
        <v>0</v>
      </c>
      <c r="AO36" s="23">
        <v>2000000</v>
      </c>
      <c r="AP36" s="23">
        <v>5408726</v>
      </c>
      <c r="AQ36" s="23" t="s">
        <v>108</v>
      </c>
      <c r="AR36" s="23" t="s">
        <v>32</v>
      </c>
      <c r="AS36" s="23" t="s">
        <v>38</v>
      </c>
      <c r="AT36" s="23" t="s">
        <v>33</v>
      </c>
      <c r="AU36" s="23">
        <v>3737399</v>
      </c>
      <c r="AV36" s="23">
        <v>1559541</v>
      </c>
      <c r="AW36" s="23">
        <v>1976857</v>
      </c>
    </row>
    <row r="37" spans="1:49" s="34" customFormat="1" ht="15" customHeight="1">
      <c r="A37" s="29" t="s">
        <v>105</v>
      </c>
      <c r="B37" s="32">
        <f t="shared" si="0"/>
        <v>1.0171727295330288</v>
      </c>
      <c r="C37" s="32">
        <f t="shared" si="1"/>
        <v>0.47261090405925565</v>
      </c>
      <c r="D37" s="32">
        <f t="shared" si="2"/>
        <v>0.79140376445883731</v>
      </c>
      <c r="E37" s="32">
        <f t="shared" si="3"/>
        <v>5.3142140769369295E-2</v>
      </c>
      <c r="F37" s="32">
        <f t="shared" si="4"/>
        <v>0.30181725747690091</v>
      </c>
      <c r="G37" s="32">
        <f t="shared" si="5"/>
        <v>1.3099209096226572E-2</v>
      </c>
      <c r="H37" s="32">
        <f t="shared" si="6"/>
        <v>3.2300931895104479</v>
      </c>
      <c r="I37" s="32">
        <f t="shared" si="7"/>
        <v>3.1863256784968685</v>
      </c>
      <c r="J37" s="32">
        <f t="shared" si="8"/>
        <v>0.10014775104240259</v>
      </c>
      <c r="K37" s="23">
        <v>144378000000000</v>
      </c>
      <c r="L37" s="23">
        <v>34488000000000</v>
      </c>
      <c r="M37" s="23">
        <v>10301374</v>
      </c>
      <c r="N37" s="23">
        <f t="shared" ref="N37:P38" si="19">AU37*2</f>
        <v>43575772</v>
      </c>
      <c r="O37" s="23">
        <f t="shared" si="19"/>
        <v>34486030</v>
      </c>
      <c r="P37" s="23">
        <f t="shared" si="19"/>
        <v>7672556</v>
      </c>
      <c r="Q37" s="23">
        <v>1891237610895</v>
      </c>
      <c r="R37" s="23">
        <v>2134254</v>
      </c>
      <c r="S37" s="23">
        <v>132994</v>
      </c>
      <c r="T37" s="23">
        <v>3872475</v>
      </c>
      <c r="U37" s="23">
        <v>0</v>
      </c>
      <c r="V37" s="23">
        <v>0</v>
      </c>
      <c r="W37" s="23">
        <v>8894863</v>
      </c>
      <c r="X37" s="23">
        <v>5212108</v>
      </c>
      <c r="Y37" s="23">
        <v>0</v>
      </c>
      <c r="Z37" s="23">
        <v>1483977</v>
      </c>
      <c r="AA37" s="23">
        <v>556575</v>
      </c>
      <c r="AB37" s="23">
        <v>12418580</v>
      </c>
      <c r="AC37" s="33">
        <f t="shared" si="9"/>
        <v>14459132</v>
      </c>
      <c r="AD37" s="33">
        <f t="shared" si="10"/>
        <v>20246694</v>
      </c>
      <c r="AE37" s="33">
        <f t="shared" si="11"/>
        <v>20594385</v>
      </c>
      <c r="AF37" s="23">
        <v>6828044</v>
      </c>
      <c r="AG37" s="23">
        <v>0</v>
      </c>
      <c r="AH37" s="23">
        <v>2009881</v>
      </c>
      <c r="AI37" s="23">
        <v>700117</v>
      </c>
      <c r="AJ37" s="23">
        <v>0</v>
      </c>
      <c r="AK37" s="23">
        <v>5715687</v>
      </c>
      <c r="AL37" s="23">
        <v>4671586</v>
      </c>
      <c r="AM37" s="23">
        <v>0</v>
      </c>
      <c r="AN37" s="23">
        <v>669070</v>
      </c>
      <c r="AO37" s="23">
        <v>9000000</v>
      </c>
      <c r="AP37" s="23">
        <v>4341035</v>
      </c>
      <c r="AQ37" s="23" t="s">
        <v>106</v>
      </c>
      <c r="AR37" s="23" t="s">
        <v>32</v>
      </c>
      <c r="AS37" s="23" t="s">
        <v>38</v>
      </c>
      <c r="AT37" s="23" t="s">
        <v>37</v>
      </c>
      <c r="AU37" s="23">
        <v>21787886</v>
      </c>
      <c r="AV37" s="23">
        <v>17243015</v>
      </c>
      <c r="AW37" s="23">
        <v>3836278</v>
      </c>
    </row>
    <row r="38" spans="1:49" s="34" customFormat="1" ht="15" customHeight="1">
      <c r="A38" s="29" t="s">
        <v>39</v>
      </c>
      <c r="B38" s="32">
        <f t="shared" si="0"/>
        <v>0.93068656128015625</v>
      </c>
      <c r="C38" s="32">
        <f t="shared" si="1"/>
        <v>0.35172653140934901</v>
      </c>
      <c r="D38" s="32">
        <f t="shared" si="2"/>
        <v>0.87658316429807082</v>
      </c>
      <c r="E38" s="32">
        <f t="shared" si="3"/>
        <v>0.12203239982317914</v>
      </c>
      <c r="F38" s="32">
        <f t="shared" si="4"/>
        <v>1.206012494474348</v>
      </c>
      <c r="G38" s="32">
        <f t="shared" si="5"/>
        <v>2.1435538311945809E-3</v>
      </c>
      <c r="H38" s="32">
        <f t="shared" si="6"/>
        <v>1.8377528522309856</v>
      </c>
      <c r="I38" s="32">
        <f t="shared" si="7"/>
        <v>1.7386636756929978</v>
      </c>
      <c r="J38" s="32">
        <f t="shared" si="8"/>
        <v>0.11209454715656447</v>
      </c>
      <c r="K38" s="23">
        <v>61531200000000</v>
      </c>
      <c r="L38" s="23">
        <v>22467600000000</v>
      </c>
      <c r="M38" s="23">
        <v>26150056</v>
      </c>
      <c r="N38" s="23">
        <f t="shared" si="19"/>
        <v>74207396</v>
      </c>
      <c r="O38" s="23">
        <f t="shared" si="19"/>
        <v>65048954</v>
      </c>
      <c r="P38" s="23">
        <f t="shared" si="19"/>
        <v>7508800</v>
      </c>
      <c r="Q38" s="23">
        <v>131895439498</v>
      </c>
      <c r="R38" s="23">
        <v>4602536</v>
      </c>
      <c r="S38" s="23">
        <v>100000</v>
      </c>
      <c r="T38" s="23">
        <v>9451579</v>
      </c>
      <c r="U38" s="23">
        <v>0</v>
      </c>
      <c r="V38" s="23">
        <v>0</v>
      </c>
      <c r="W38" s="23">
        <v>10630689</v>
      </c>
      <c r="X38" s="23">
        <v>0</v>
      </c>
      <c r="Y38" s="23">
        <v>3259772</v>
      </c>
      <c r="Z38" s="23">
        <v>178284</v>
      </c>
      <c r="AA38" s="23">
        <v>816130</v>
      </c>
      <c r="AB38" s="23">
        <v>5902898</v>
      </c>
      <c r="AC38" s="33">
        <f t="shared" si="9"/>
        <v>6897312</v>
      </c>
      <c r="AD38" s="33">
        <f t="shared" si="10"/>
        <v>28044576</v>
      </c>
      <c r="AE38" s="33">
        <f t="shared" si="11"/>
        <v>26100710</v>
      </c>
      <c r="AF38" s="23">
        <v>13737563</v>
      </c>
      <c r="AG38" s="23">
        <v>0</v>
      </c>
      <c r="AH38" s="23">
        <v>1913732</v>
      </c>
      <c r="AI38" s="23">
        <v>1478873</v>
      </c>
      <c r="AJ38" s="23">
        <v>0</v>
      </c>
      <c r="AK38" s="23">
        <v>0</v>
      </c>
      <c r="AL38" s="23">
        <v>8970542</v>
      </c>
      <c r="AM38" s="23">
        <v>0</v>
      </c>
      <c r="AN38" s="23">
        <v>0</v>
      </c>
      <c r="AO38" s="23">
        <v>3600000</v>
      </c>
      <c r="AP38" s="23">
        <v>4072803</v>
      </c>
      <c r="AQ38" s="23" t="s">
        <v>40</v>
      </c>
      <c r="AR38" s="23" t="s">
        <v>32</v>
      </c>
      <c r="AS38" s="23" t="s">
        <v>38</v>
      </c>
      <c r="AT38" s="23" t="s">
        <v>37</v>
      </c>
      <c r="AU38" s="23">
        <v>37103698</v>
      </c>
      <c r="AV38" s="23">
        <v>32524477</v>
      </c>
      <c r="AW38" s="23">
        <v>3754400</v>
      </c>
    </row>
    <row r="39" spans="1:49" s="34" customFormat="1" ht="15" customHeight="1">
      <c r="A39" s="29" t="s">
        <v>81</v>
      </c>
      <c r="B39" s="32">
        <f t="shared" si="0"/>
        <v>0.86092793598093054</v>
      </c>
      <c r="C39" s="32">
        <f t="shared" si="1"/>
        <v>0.72304240116913099</v>
      </c>
      <c r="D39" s="32">
        <f t="shared" si="2"/>
        <v>0.69913505733717063</v>
      </c>
      <c r="E39" s="32">
        <f t="shared" si="3"/>
        <v>0.12296491260126476</v>
      </c>
      <c r="F39" s="32">
        <f t="shared" si="4"/>
        <v>1.3010533860676965</v>
      </c>
      <c r="G39" s="32">
        <f t="shared" si="5"/>
        <v>0.15516949148372705</v>
      </c>
      <c r="H39" s="32">
        <f t="shared" si="6"/>
        <v>22.589198971560087</v>
      </c>
      <c r="I39" s="32">
        <f t="shared" si="7"/>
        <v>2.320377479206654</v>
      </c>
      <c r="J39" s="32">
        <f t="shared" si="8"/>
        <v>0.15055575396462856</v>
      </c>
      <c r="K39" s="23">
        <v>60201100000000</v>
      </c>
      <c r="L39" s="23">
        <v>18130800000000</v>
      </c>
      <c r="M39" s="23">
        <v>3320369</v>
      </c>
      <c r="N39" s="23">
        <f>AU39*1</f>
        <v>78324845</v>
      </c>
      <c r="O39" s="23">
        <f>AV39*1</f>
        <v>54759645</v>
      </c>
      <c r="P39" s="23">
        <f>AW39*1</f>
        <v>7402623</v>
      </c>
      <c r="Q39" s="23">
        <v>9341374073761</v>
      </c>
      <c r="R39" s="23">
        <v>3758597</v>
      </c>
      <c r="S39" s="23">
        <v>270531</v>
      </c>
      <c r="T39" s="23">
        <v>40247095</v>
      </c>
      <c r="U39" s="23">
        <v>0</v>
      </c>
      <c r="V39" s="23">
        <v>0</v>
      </c>
      <c r="W39" s="23">
        <v>16040791</v>
      </c>
      <c r="X39" s="23">
        <v>0</v>
      </c>
      <c r="Y39" s="23">
        <v>5463386</v>
      </c>
      <c r="Z39" s="23">
        <v>1194869</v>
      </c>
      <c r="AA39" s="23">
        <v>247069</v>
      </c>
      <c r="AB39" s="23">
        <v>7621684</v>
      </c>
      <c r="AC39" s="33">
        <f t="shared" si="9"/>
        <v>9063622</v>
      </c>
      <c r="AD39" s="33">
        <f t="shared" si="10"/>
        <v>65780400</v>
      </c>
      <c r="AE39" s="33">
        <f t="shared" si="11"/>
        <v>56632184</v>
      </c>
      <c r="AF39" s="23">
        <v>26200207</v>
      </c>
      <c r="AG39" s="23">
        <v>0</v>
      </c>
      <c r="AH39" s="23">
        <v>419663</v>
      </c>
      <c r="AI39" s="23">
        <v>2523784</v>
      </c>
      <c r="AJ39" s="23">
        <v>0</v>
      </c>
      <c r="AK39" s="23">
        <v>21981403</v>
      </c>
      <c r="AL39" s="23">
        <v>3940786</v>
      </c>
      <c r="AM39" s="23">
        <v>36056</v>
      </c>
      <c r="AN39" s="23">
        <v>1530285</v>
      </c>
      <c r="AO39" s="23">
        <v>2900000</v>
      </c>
      <c r="AP39" s="23">
        <v>8249304</v>
      </c>
      <c r="AQ39" s="23" t="s">
        <v>82</v>
      </c>
      <c r="AR39" s="23" t="s">
        <v>57</v>
      </c>
      <c r="AS39" s="23" t="s">
        <v>34</v>
      </c>
      <c r="AT39" s="23" t="s">
        <v>58</v>
      </c>
      <c r="AU39" s="23">
        <v>78324845</v>
      </c>
      <c r="AV39" s="23">
        <v>54759645</v>
      </c>
      <c r="AW39" s="23">
        <v>7402623</v>
      </c>
    </row>
    <row r="40" spans="1:49" s="34" customFormat="1" ht="15" customHeight="1">
      <c r="A40" s="29" t="s">
        <v>90</v>
      </c>
      <c r="B40" s="32">
        <f t="shared" si="0"/>
        <v>0.63405400006371593</v>
      </c>
      <c r="C40" s="32">
        <f t="shared" si="1"/>
        <v>0.45415756677266317</v>
      </c>
      <c r="D40" s="32">
        <f t="shared" si="2"/>
        <v>0.34078611065590214</v>
      </c>
      <c r="E40" s="32">
        <f t="shared" si="3"/>
        <v>0.20994783931346594</v>
      </c>
      <c r="F40" s="32">
        <f t="shared" si="4"/>
        <v>0.3620300603247511</v>
      </c>
      <c r="G40" s="32">
        <f t="shared" si="5"/>
        <v>0.10372833911911314</v>
      </c>
      <c r="H40" s="32">
        <f t="shared" si="6"/>
        <v>1.537760855130424</v>
      </c>
      <c r="I40" s="32">
        <f t="shared" si="7"/>
        <v>2.3805682216766049</v>
      </c>
      <c r="J40" s="32">
        <f t="shared" si="8"/>
        <v>0.24441859227884863</v>
      </c>
      <c r="K40" s="23">
        <v>34014429600000</v>
      </c>
      <c r="L40" s="23">
        <v>10061749200000</v>
      </c>
      <c r="M40" s="23">
        <v>4852406</v>
      </c>
      <c r="N40" s="23">
        <f t="shared" ref="N40:P42" si="20">AU40*2</f>
        <v>12314246</v>
      </c>
      <c r="O40" s="23">
        <f t="shared" si="20"/>
        <v>4196524</v>
      </c>
      <c r="P40" s="23">
        <f t="shared" si="20"/>
        <v>7141256</v>
      </c>
      <c r="Q40" s="23">
        <v>3528260288492</v>
      </c>
      <c r="R40" s="23">
        <v>2255381</v>
      </c>
      <c r="S40" s="23">
        <v>0</v>
      </c>
      <c r="T40" s="23">
        <v>4303436</v>
      </c>
      <c r="U40" s="23">
        <v>0</v>
      </c>
      <c r="V40" s="23">
        <v>0</v>
      </c>
      <c r="W40" s="23">
        <v>1992410</v>
      </c>
      <c r="X40" s="23">
        <v>0</v>
      </c>
      <c r="Y40" s="23">
        <v>269170</v>
      </c>
      <c r="Z40" s="23">
        <v>4998</v>
      </c>
      <c r="AA40" s="23">
        <v>0</v>
      </c>
      <c r="AB40" s="23">
        <v>8308761</v>
      </c>
      <c r="AC40" s="33">
        <f t="shared" si="9"/>
        <v>8313759</v>
      </c>
      <c r="AD40" s="33">
        <f t="shared" si="10"/>
        <v>8820397</v>
      </c>
      <c r="AE40" s="33">
        <f t="shared" si="11"/>
        <v>5592608</v>
      </c>
      <c r="AF40" s="23">
        <v>1703511</v>
      </c>
      <c r="AG40" s="23">
        <v>0</v>
      </c>
      <c r="AH40" s="23">
        <v>208777</v>
      </c>
      <c r="AI40" s="23">
        <v>0</v>
      </c>
      <c r="AJ40" s="23">
        <v>0</v>
      </c>
      <c r="AK40" s="23">
        <v>1561025</v>
      </c>
      <c r="AL40" s="23">
        <v>2119295</v>
      </c>
      <c r="AM40" s="23">
        <v>0</v>
      </c>
      <c r="AN40" s="23">
        <v>0</v>
      </c>
      <c r="AO40" s="23">
        <v>3529200</v>
      </c>
      <c r="AP40" s="23">
        <v>7512436</v>
      </c>
      <c r="AQ40" s="23" t="s">
        <v>91</v>
      </c>
      <c r="AR40" s="23" t="s">
        <v>32</v>
      </c>
      <c r="AS40" s="23" t="s">
        <v>38</v>
      </c>
      <c r="AT40" s="23" t="s">
        <v>37</v>
      </c>
      <c r="AU40" s="23">
        <v>6157123</v>
      </c>
      <c r="AV40" s="23">
        <v>2098262</v>
      </c>
      <c r="AW40" s="23">
        <v>3570628</v>
      </c>
    </row>
    <row r="41" spans="1:49" s="34" customFormat="1" ht="15" customHeight="1">
      <c r="A41" s="29" t="s">
        <v>35</v>
      </c>
      <c r="B41" s="32">
        <f t="shared" si="0"/>
        <v>0.6744648216872382</v>
      </c>
      <c r="C41" s="32">
        <f t="shared" si="1"/>
        <v>0.44340990855282242</v>
      </c>
      <c r="D41" s="32">
        <f t="shared" si="2"/>
        <v>0.72788510830997655</v>
      </c>
      <c r="E41" s="32">
        <f t="shared" si="3"/>
        <v>0.16831734136605198</v>
      </c>
      <c r="F41" s="32">
        <f t="shared" si="4"/>
        <v>0.70769568731173316</v>
      </c>
      <c r="G41" s="32">
        <f t="shared" si="5"/>
        <v>0.10007324795072613</v>
      </c>
      <c r="H41" s="32">
        <f t="shared" si="6"/>
        <v>2.2024938310297264</v>
      </c>
      <c r="I41" s="32">
        <f t="shared" si="7"/>
        <v>3.1366315051334066</v>
      </c>
      <c r="J41" s="32">
        <f t="shared" si="8"/>
        <v>0.1051900423676928</v>
      </c>
      <c r="K41" s="23">
        <v>40833000000000</v>
      </c>
      <c r="L41" s="23">
        <v>9871075040000</v>
      </c>
      <c r="M41" s="23">
        <v>9023386</v>
      </c>
      <c r="N41" s="23">
        <f t="shared" si="20"/>
        <v>28897338</v>
      </c>
      <c r="O41" s="23">
        <f t="shared" si="20"/>
        <v>21033942</v>
      </c>
      <c r="P41" s="23">
        <f t="shared" si="20"/>
        <v>6872902</v>
      </c>
      <c r="Q41" s="23">
        <v>4086290933572</v>
      </c>
      <c r="R41" s="23">
        <v>3075877</v>
      </c>
      <c r="S41" s="23">
        <v>0</v>
      </c>
      <c r="T41" s="23">
        <v>5337561</v>
      </c>
      <c r="U41" s="23">
        <v>0</v>
      </c>
      <c r="V41" s="23">
        <v>0</v>
      </c>
      <c r="W41" s="23">
        <v>8013505</v>
      </c>
      <c r="X41" s="23">
        <v>0</v>
      </c>
      <c r="Y41" s="23">
        <v>2570884</v>
      </c>
      <c r="Z41" s="23">
        <v>11844</v>
      </c>
      <c r="AA41" s="23">
        <v>7657</v>
      </c>
      <c r="AB41" s="23">
        <v>4275724</v>
      </c>
      <c r="AC41" s="33">
        <f t="shared" si="9"/>
        <v>4295225</v>
      </c>
      <c r="AD41" s="33">
        <f t="shared" si="10"/>
        <v>18997827</v>
      </c>
      <c r="AE41" s="33">
        <f t="shared" si="11"/>
        <v>12813366</v>
      </c>
      <c r="AF41" s="23">
        <v>2054030</v>
      </c>
      <c r="AG41" s="23">
        <v>0</v>
      </c>
      <c r="AH41" s="23">
        <v>607143</v>
      </c>
      <c r="AI41" s="23">
        <v>0</v>
      </c>
      <c r="AJ41" s="23">
        <v>484661</v>
      </c>
      <c r="AK41" s="23">
        <v>3714073</v>
      </c>
      <c r="AL41" s="23">
        <v>5953459</v>
      </c>
      <c r="AM41" s="23">
        <v>0</v>
      </c>
      <c r="AN41" s="23">
        <v>0</v>
      </c>
      <c r="AO41" s="23">
        <v>6000000</v>
      </c>
      <c r="AP41" s="23">
        <v>4055886</v>
      </c>
      <c r="AQ41" s="23" t="s">
        <v>36</v>
      </c>
      <c r="AR41" s="23" t="s">
        <v>32</v>
      </c>
      <c r="AS41" s="23" t="s">
        <v>38</v>
      </c>
      <c r="AT41" s="23" t="s">
        <v>37</v>
      </c>
      <c r="AU41" s="23">
        <v>14448669</v>
      </c>
      <c r="AV41" s="23">
        <v>10516971</v>
      </c>
      <c r="AW41" s="23">
        <v>3436451</v>
      </c>
    </row>
    <row r="42" spans="1:49" s="34" customFormat="1" ht="15" customHeight="1">
      <c r="A42" s="29" t="s">
        <v>97</v>
      </c>
      <c r="B42" s="32">
        <f t="shared" si="0"/>
        <v>0.71480194293350874</v>
      </c>
      <c r="C42" s="32">
        <f t="shared" si="1"/>
        <v>0.23647730651817622</v>
      </c>
      <c r="D42" s="32">
        <f t="shared" si="2"/>
        <v>0.83687299246816182</v>
      </c>
      <c r="E42" s="32">
        <f t="shared" si="3"/>
        <v>0.18482345852219584</v>
      </c>
      <c r="F42" s="32">
        <f t="shared" si="4"/>
        <v>1.7556834124757177</v>
      </c>
      <c r="G42" s="32">
        <f t="shared" si="5"/>
        <v>0.10462049446430499</v>
      </c>
      <c r="H42" s="32">
        <f t="shared" si="6"/>
        <v>1.8944348264570015</v>
      </c>
      <c r="I42" s="32">
        <f t="shared" si="7"/>
        <v>0.48255999999999999</v>
      </c>
      <c r="J42" s="32">
        <f t="shared" si="8"/>
        <v>0.11497063637671776</v>
      </c>
      <c r="K42" s="23">
        <v>22238400000000</v>
      </c>
      <c r="L42" s="23">
        <v>15000000000000</v>
      </c>
      <c r="M42" s="23">
        <v>13489193</v>
      </c>
      <c r="N42" s="23">
        <f t="shared" si="20"/>
        <v>39043590</v>
      </c>
      <c r="O42" s="23">
        <f t="shared" si="20"/>
        <v>32674526</v>
      </c>
      <c r="P42" s="23">
        <f t="shared" si="20"/>
        <v>4110178</v>
      </c>
      <c r="Q42" s="23">
        <v>2326592404095</v>
      </c>
      <c r="R42" s="23">
        <v>1270853</v>
      </c>
      <c r="S42" s="23">
        <v>320280</v>
      </c>
      <c r="T42" s="23">
        <v>2462909</v>
      </c>
      <c r="U42" s="23">
        <v>0</v>
      </c>
      <c r="V42" s="23">
        <v>0</v>
      </c>
      <c r="W42" s="23">
        <v>7304921</v>
      </c>
      <c r="X42" s="23">
        <v>1557794</v>
      </c>
      <c r="Y42" s="23">
        <v>0</v>
      </c>
      <c r="Z42" s="23">
        <v>83297</v>
      </c>
      <c r="AA42" s="23">
        <v>0</v>
      </c>
      <c r="AB42" s="23">
        <v>2473466</v>
      </c>
      <c r="AC42" s="33">
        <f t="shared" si="9"/>
        <v>2556763</v>
      </c>
      <c r="AD42" s="33">
        <f t="shared" si="10"/>
        <v>12916757</v>
      </c>
      <c r="AE42" s="33">
        <f t="shared" si="11"/>
        <v>9232923</v>
      </c>
      <c r="AF42" s="23">
        <v>1128315</v>
      </c>
      <c r="AG42" s="23">
        <v>0</v>
      </c>
      <c r="AH42" s="23">
        <v>1763413</v>
      </c>
      <c r="AI42" s="23">
        <v>266420</v>
      </c>
      <c r="AJ42" s="23">
        <v>0</v>
      </c>
      <c r="AK42" s="23">
        <v>3404000</v>
      </c>
      <c r="AL42" s="23">
        <v>0</v>
      </c>
      <c r="AM42" s="23">
        <v>248775</v>
      </c>
      <c r="AN42" s="23">
        <v>2422000</v>
      </c>
      <c r="AO42" s="23">
        <v>2400000</v>
      </c>
      <c r="AP42" s="23">
        <v>3669328</v>
      </c>
      <c r="AQ42" s="23" t="s">
        <v>98</v>
      </c>
      <c r="AR42" s="23" t="s">
        <v>32</v>
      </c>
      <c r="AS42" s="23" t="s">
        <v>38</v>
      </c>
      <c r="AT42" s="23" t="s">
        <v>37</v>
      </c>
      <c r="AU42" s="23">
        <v>19521795</v>
      </c>
      <c r="AV42" s="23">
        <v>16337263</v>
      </c>
      <c r="AW42" s="23">
        <v>2055089</v>
      </c>
    </row>
    <row r="43" spans="1:49" s="203" customFormat="1" ht="20.100000000000001" customHeight="1">
      <c r="A43" s="200"/>
      <c r="B43" s="201"/>
      <c r="C43" s="201"/>
      <c r="D43" s="201"/>
      <c r="E43" s="201"/>
      <c r="F43" s="201"/>
      <c r="G43" s="201"/>
      <c r="H43" s="201"/>
      <c r="I43" s="201"/>
      <c r="J43" s="201"/>
      <c r="K43" s="202">
        <f t="shared" ref="K43:AP43" si="21">SUM(K2:K42)</f>
        <v>6587637942625056</v>
      </c>
      <c r="L43" s="202">
        <f t="shared" si="21"/>
        <v>2208334189608800</v>
      </c>
      <c r="M43" s="202">
        <f t="shared" si="21"/>
        <v>1071494872</v>
      </c>
      <c r="N43" s="202">
        <f t="shared" si="21"/>
        <v>3509502660.3333335</v>
      </c>
      <c r="O43" s="202">
        <f t="shared" si="21"/>
        <v>2056736732.6666667</v>
      </c>
      <c r="P43" s="202">
        <f t="shared" si="21"/>
        <v>1257442580.6666667</v>
      </c>
      <c r="Q43" s="202">
        <f t="shared" si="21"/>
        <v>662357747641668</v>
      </c>
      <c r="R43" s="202">
        <f t="shared" si="21"/>
        <v>270172955</v>
      </c>
      <c r="S43" s="202">
        <f t="shared" si="21"/>
        <v>149555812</v>
      </c>
      <c r="T43" s="202">
        <f t="shared" si="21"/>
        <v>1325163925</v>
      </c>
      <c r="U43" s="202">
        <f t="shared" si="21"/>
        <v>453348523</v>
      </c>
      <c r="V43" s="202">
        <f t="shared" si="21"/>
        <v>1352790</v>
      </c>
      <c r="W43" s="202">
        <f t="shared" si="21"/>
        <v>611681487</v>
      </c>
      <c r="X43" s="202">
        <f t="shared" si="21"/>
        <v>88167577</v>
      </c>
      <c r="Y43" s="202">
        <f t="shared" si="21"/>
        <v>114927888</v>
      </c>
      <c r="Z43" s="202">
        <f t="shared" si="21"/>
        <v>581601426</v>
      </c>
      <c r="AA43" s="202">
        <f t="shared" si="21"/>
        <v>86414980</v>
      </c>
      <c r="AB43" s="202">
        <f t="shared" si="21"/>
        <v>1497063923</v>
      </c>
      <c r="AC43" s="202">
        <f t="shared" si="21"/>
        <v>2165080329</v>
      </c>
      <c r="AD43" s="202">
        <f t="shared" si="21"/>
        <v>3014370957</v>
      </c>
      <c r="AE43" s="202">
        <f t="shared" si="21"/>
        <v>2801800342</v>
      </c>
      <c r="AF43" s="202">
        <f t="shared" si="21"/>
        <v>1153105068</v>
      </c>
      <c r="AG43" s="202">
        <f t="shared" si="21"/>
        <v>315878923</v>
      </c>
      <c r="AH43" s="202">
        <f t="shared" si="21"/>
        <v>154000941</v>
      </c>
      <c r="AI43" s="202">
        <f t="shared" si="21"/>
        <v>82324136</v>
      </c>
      <c r="AJ43" s="202">
        <f t="shared" si="21"/>
        <v>90016811</v>
      </c>
      <c r="AK43" s="202">
        <f t="shared" si="21"/>
        <v>425043313</v>
      </c>
      <c r="AL43" s="202">
        <f t="shared" si="21"/>
        <v>333890613</v>
      </c>
      <c r="AM43" s="202">
        <f t="shared" si="21"/>
        <v>94682756</v>
      </c>
      <c r="AN43" s="202">
        <f t="shared" si="21"/>
        <v>152857781</v>
      </c>
      <c r="AO43" s="202">
        <f t="shared" si="21"/>
        <v>869066335.55400002</v>
      </c>
      <c r="AP43" s="202">
        <f t="shared" si="21"/>
        <v>1186964271</v>
      </c>
      <c r="AQ43" s="202"/>
      <c r="AR43" s="202"/>
      <c r="AS43" s="202"/>
      <c r="AT43" s="202"/>
      <c r="AU43" s="202"/>
      <c r="AV43" s="202"/>
      <c r="AW43" s="202"/>
    </row>
  </sheetData>
  <sortState ref="A2:AT43">
    <sortCondition descending="1" ref="P1"/>
  </sortState>
  <pageMargins left="0.75" right="0.75" top="1" bottom="1" header="0.5" footer="0.5"/>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
  <sheetViews>
    <sheetView rightToLeft="1" workbookViewId="0">
      <pane xSplit="1" ySplit="1" topLeftCell="K2" activePane="bottomRight" state="frozen"/>
      <selection pane="topRight" activeCell="B1" sqref="B1"/>
      <selection pane="bottomLeft" activeCell="A2" sqref="A2"/>
      <selection pane="bottomRight" activeCell="A18" sqref="A18:XFD18"/>
    </sheetView>
  </sheetViews>
  <sheetFormatPr defaultRowHeight="15" customHeight="1"/>
  <cols>
    <col min="1" max="1" width="29.7109375" style="3" customWidth="1"/>
    <col min="2" max="6" width="13.42578125" style="4" customWidth="1"/>
    <col min="7" max="7" width="14.28515625" style="4" customWidth="1"/>
    <col min="8" max="10" width="15.28515625" style="4" customWidth="1"/>
    <col min="11" max="11" width="20.140625" style="1" customWidth="1"/>
    <col min="12" max="12" width="18.7109375" style="1" bestFit="1" customWidth="1"/>
    <col min="13" max="13" width="12.42578125" style="1" customWidth="1"/>
    <col min="14" max="16" width="14.42578125" style="1" customWidth="1"/>
    <col min="17" max="17" width="18.5703125" style="1" customWidth="1"/>
    <col min="18" max="28" width="13.7109375" style="1" bestFit="1" customWidth="1"/>
    <col min="29" max="31" width="13.7109375" style="1" customWidth="1"/>
    <col min="32" max="42" width="13.7109375" style="1" bestFit="1" customWidth="1"/>
    <col min="43" max="43" width="7.7109375" style="1" customWidth="1"/>
    <col min="44" max="44" width="9.42578125" style="1" customWidth="1"/>
    <col min="45" max="45" width="6.140625" style="1" customWidth="1"/>
    <col min="46" max="46" width="7.42578125" style="1" customWidth="1"/>
    <col min="47" max="49" width="14.42578125" style="1" bestFit="1" customWidth="1"/>
  </cols>
  <sheetData>
    <row r="1" spans="1:49" s="28" customFormat="1" ht="54.95" customHeight="1">
      <c r="A1" s="8" t="s">
        <v>0</v>
      </c>
      <c r="B1" s="14" t="s">
        <v>137</v>
      </c>
      <c r="C1" s="12" t="s">
        <v>134</v>
      </c>
      <c r="D1" s="15" t="s">
        <v>135</v>
      </c>
      <c r="E1" s="13" t="s">
        <v>136</v>
      </c>
      <c r="F1" s="16" t="s">
        <v>138</v>
      </c>
      <c r="G1" s="17" t="s">
        <v>139</v>
      </c>
      <c r="H1" s="18" t="s">
        <v>140</v>
      </c>
      <c r="I1" s="20" t="s">
        <v>141</v>
      </c>
      <c r="J1" s="22" t="s">
        <v>142</v>
      </c>
      <c r="K1" s="8" t="s">
        <v>125</v>
      </c>
      <c r="L1" s="23" t="s">
        <v>126</v>
      </c>
      <c r="M1" s="24" t="s">
        <v>124</v>
      </c>
      <c r="N1" s="21" t="s">
        <v>128</v>
      </c>
      <c r="O1" s="21" t="s">
        <v>129</v>
      </c>
      <c r="P1" s="21" t="s">
        <v>130</v>
      </c>
      <c r="Q1" s="8" t="s">
        <v>127</v>
      </c>
      <c r="R1" s="24" t="s">
        <v>8</v>
      </c>
      <c r="S1" s="24" t="s">
        <v>9</v>
      </c>
      <c r="T1" s="24" t="s">
        <v>10</v>
      </c>
      <c r="U1" s="24" t="s">
        <v>11</v>
      </c>
      <c r="V1" s="24" t="s">
        <v>12</v>
      </c>
      <c r="W1" s="24" t="s">
        <v>13</v>
      </c>
      <c r="X1" s="24" t="s">
        <v>14</v>
      </c>
      <c r="Y1" s="24" t="s">
        <v>15</v>
      </c>
      <c r="Z1" s="24" t="s">
        <v>16</v>
      </c>
      <c r="AA1" s="24" t="s">
        <v>17</v>
      </c>
      <c r="AB1" s="24" t="s">
        <v>18</v>
      </c>
      <c r="AC1" s="25" t="s">
        <v>131</v>
      </c>
      <c r="AD1" s="26" t="s">
        <v>132</v>
      </c>
      <c r="AE1" s="27" t="s">
        <v>133</v>
      </c>
      <c r="AF1" s="24" t="s">
        <v>19</v>
      </c>
      <c r="AG1" s="24" t="s">
        <v>20</v>
      </c>
      <c r="AH1" s="24" t="s">
        <v>21</v>
      </c>
      <c r="AI1" s="24" t="s">
        <v>22</v>
      </c>
      <c r="AJ1" s="24" t="s">
        <v>23</v>
      </c>
      <c r="AK1" s="24" t="s">
        <v>24</v>
      </c>
      <c r="AL1" s="24" t="s">
        <v>25</v>
      </c>
      <c r="AM1" s="24" t="s">
        <v>26</v>
      </c>
      <c r="AN1" s="24" t="s">
        <v>27</v>
      </c>
      <c r="AO1" s="21" t="s">
        <v>28</v>
      </c>
      <c r="AP1" s="21" t="s">
        <v>29</v>
      </c>
      <c r="AQ1" s="24" t="s">
        <v>1</v>
      </c>
      <c r="AR1" s="24" t="s">
        <v>2</v>
      </c>
      <c r="AS1" s="24" t="s">
        <v>4</v>
      </c>
      <c r="AT1" s="24" t="s">
        <v>3</v>
      </c>
      <c r="AU1" s="8" t="s">
        <v>5</v>
      </c>
      <c r="AV1" s="8" t="s">
        <v>6</v>
      </c>
      <c r="AW1" s="8" t="s">
        <v>7</v>
      </c>
    </row>
    <row r="2" spans="1:49" s="34" customFormat="1" ht="15" customHeight="1">
      <c r="A2" s="29" t="s">
        <v>71</v>
      </c>
      <c r="B2" s="32">
        <f t="shared" ref="B2:B17" si="0">(P2*1000000)/K2</f>
        <v>0.32432303437078153</v>
      </c>
      <c r="C2" s="32">
        <f t="shared" ref="C2:C17" si="1">AE2/AD2</f>
        <v>0.74949759240957237</v>
      </c>
      <c r="D2" s="32">
        <f t="shared" ref="D2:D17" si="2">AE2/N2</f>
        <v>0.43852329031348319</v>
      </c>
      <c r="E2" s="32">
        <f t="shared" ref="E2:E17" si="3">O2/N2</f>
        <v>0.9047983024655607</v>
      </c>
      <c r="F2" s="32">
        <f t="shared" ref="F2:F17" si="4">(N2*1000000)/K2</f>
        <v>2.2134596773432262</v>
      </c>
      <c r="G2" s="32">
        <f t="shared" ref="G2:G17" si="5">Q2/K2</f>
        <v>0.26550189836839322</v>
      </c>
      <c r="H2" s="32">
        <f t="shared" ref="H2:H17" si="6">(N2-M2)/M2</f>
        <v>2.02658575546582</v>
      </c>
      <c r="I2" s="32">
        <f t="shared" ref="I2:I17" si="7">(K2-L2)/L2</f>
        <v>0.12995200000000001</v>
      </c>
      <c r="J2" s="32">
        <f t="shared" ref="J2:J17" si="8">(AC2*1000000)/K2</f>
        <v>0.11785427581584587</v>
      </c>
      <c r="K2" s="23">
        <v>105933000000000</v>
      </c>
      <c r="L2" s="23">
        <v>93750000000000</v>
      </c>
      <c r="M2" s="23">
        <v>77472916</v>
      </c>
      <c r="N2" s="23">
        <f>AU2*4</f>
        <v>234478424</v>
      </c>
      <c r="O2" s="23">
        <f>AV2*4</f>
        <v>212155680</v>
      </c>
      <c r="P2" s="23">
        <f>AW2*4</f>
        <v>34356512</v>
      </c>
      <c r="Q2" s="23">
        <v>28125412599859</v>
      </c>
      <c r="R2" s="23">
        <v>9040173</v>
      </c>
      <c r="S2" s="23">
        <v>0</v>
      </c>
      <c r="T2" s="23">
        <v>90861037</v>
      </c>
      <c r="U2" s="23">
        <v>0</v>
      </c>
      <c r="V2" s="23">
        <v>0</v>
      </c>
      <c r="W2" s="23">
        <v>36100205</v>
      </c>
      <c r="X2" s="23">
        <v>1189486</v>
      </c>
      <c r="Y2" s="23">
        <v>0</v>
      </c>
      <c r="Z2" s="23">
        <v>0</v>
      </c>
      <c r="AA2" s="23">
        <v>0</v>
      </c>
      <c r="AB2" s="23">
        <v>12484657</v>
      </c>
      <c r="AC2" s="33">
        <f t="shared" ref="AC2:AC17" si="9">AB2+AA2+Z2</f>
        <v>12484657</v>
      </c>
      <c r="AD2" s="33">
        <f t="shared" ref="AD2:AD17" si="10">Y2+X2+W2+V2+U2+T2+S2+R2</f>
        <v>137190901</v>
      </c>
      <c r="AE2" s="33">
        <f t="shared" ref="AE2:AE17" si="11">AF2+AG2+AH2+AI2+AJ2+AK2+AL2+AM2+AN2</f>
        <v>102824250</v>
      </c>
      <c r="AF2" s="23">
        <v>101743283</v>
      </c>
      <c r="AG2" s="23">
        <v>0</v>
      </c>
      <c r="AH2" s="23">
        <v>693379</v>
      </c>
      <c r="AI2" s="23">
        <v>387588</v>
      </c>
      <c r="AJ2" s="23">
        <v>0</v>
      </c>
      <c r="AK2" s="23">
        <v>0</v>
      </c>
      <c r="AL2" s="23">
        <v>0</v>
      </c>
      <c r="AM2" s="23">
        <v>0</v>
      </c>
      <c r="AN2" s="23">
        <v>0</v>
      </c>
      <c r="AO2" s="23">
        <v>3000000</v>
      </c>
      <c r="AP2" s="23">
        <v>43113825</v>
      </c>
      <c r="AQ2" s="23" t="s">
        <v>72</v>
      </c>
      <c r="AR2" s="23" t="s">
        <v>32</v>
      </c>
      <c r="AS2" s="23" t="s">
        <v>38</v>
      </c>
      <c r="AT2" s="23" t="s">
        <v>33</v>
      </c>
      <c r="AU2" s="23">
        <v>58619606</v>
      </c>
      <c r="AV2" s="23">
        <v>53038920</v>
      </c>
      <c r="AW2" s="23">
        <v>8589128</v>
      </c>
    </row>
    <row r="3" spans="1:49" s="34" customFormat="1" ht="15" customHeight="1">
      <c r="A3" s="29" t="s">
        <v>65</v>
      </c>
      <c r="B3" s="32">
        <f t="shared" si="0"/>
        <v>0.32351117878476793</v>
      </c>
      <c r="C3" s="32">
        <f t="shared" si="1"/>
        <v>0.71021883346739945</v>
      </c>
      <c r="D3" s="32">
        <f t="shared" si="2"/>
        <v>0.91719815353653822</v>
      </c>
      <c r="E3" s="32">
        <f t="shared" si="3"/>
        <v>0.36717259097394378</v>
      </c>
      <c r="F3" s="32">
        <f t="shared" si="4"/>
        <v>0.40698879021089834</v>
      </c>
      <c r="G3" s="32">
        <f t="shared" si="5"/>
        <v>5.6326445426185569E-2</v>
      </c>
      <c r="H3" s="32">
        <f t="shared" si="6"/>
        <v>2.2035719883312734</v>
      </c>
      <c r="I3" s="32">
        <f t="shared" si="7"/>
        <v>5.7757672520844423</v>
      </c>
      <c r="J3" s="32">
        <f t="shared" si="8"/>
        <v>3.9364149344430589E-2</v>
      </c>
      <c r="K3" s="23">
        <v>72570500000000</v>
      </c>
      <c r="L3" s="23">
        <v>10710300000000</v>
      </c>
      <c r="M3" s="23">
        <v>9219515</v>
      </c>
      <c r="N3" s="23">
        <f t="shared" ref="N3:P4" si="12">AU3*2</f>
        <v>29535380</v>
      </c>
      <c r="O3" s="23">
        <f t="shared" si="12"/>
        <v>10844582</v>
      </c>
      <c r="P3" s="23">
        <f t="shared" si="12"/>
        <v>23477368</v>
      </c>
      <c r="Q3" s="23">
        <v>4087638307801</v>
      </c>
      <c r="R3" s="23">
        <v>87140</v>
      </c>
      <c r="S3" s="23">
        <v>20003114</v>
      </c>
      <c r="T3" s="23">
        <v>15088918</v>
      </c>
      <c r="U3" s="23">
        <v>0</v>
      </c>
      <c r="V3" s="23">
        <v>0</v>
      </c>
      <c r="W3" s="23">
        <v>2320231</v>
      </c>
      <c r="X3" s="23">
        <v>643483</v>
      </c>
      <c r="Y3" s="23">
        <v>0</v>
      </c>
      <c r="Z3" s="23">
        <v>2073462</v>
      </c>
      <c r="AA3" s="23">
        <v>0</v>
      </c>
      <c r="AB3" s="23">
        <v>783214</v>
      </c>
      <c r="AC3" s="33">
        <f t="shared" si="9"/>
        <v>2856676</v>
      </c>
      <c r="AD3" s="33">
        <f t="shared" si="10"/>
        <v>38142886</v>
      </c>
      <c r="AE3" s="33">
        <f t="shared" si="11"/>
        <v>27089796</v>
      </c>
      <c r="AF3" s="23">
        <v>4427434</v>
      </c>
      <c r="AG3" s="23">
        <v>0</v>
      </c>
      <c r="AH3" s="23">
        <v>0</v>
      </c>
      <c r="AI3" s="23">
        <v>1154014</v>
      </c>
      <c r="AJ3" s="23">
        <v>0</v>
      </c>
      <c r="AK3" s="23">
        <v>6600000</v>
      </c>
      <c r="AL3" s="23">
        <v>14908348</v>
      </c>
      <c r="AM3" s="23">
        <v>0</v>
      </c>
      <c r="AN3" s="23">
        <v>0</v>
      </c>
      <c r="AO3" s="23">
        <v>950000</v>
      </c>
      <c r="AP3" s="23">
        <v>13495453</v>
      </c>
      <c r="AQ3" s="23" t="s">
        <v>66</v>
      </c>
      <c r="AR3" s="23" t="s">
        <v>32</v>
      </c>
      <c r="AS3" s="23" t="s">
        <v>38</v>
      </c>
      <c r="AT3" s="23" t="s">
        <v>37</v>
      </c>
      <c r="AU3" s="23">
        <v>14767690</v>
      </c>
      <c r="AV3" s="23">
        <v>5422291</v>
      </c>
      <c r="AW3" s="23">
        <v>11738684</v>
      </c>
    </row>
    <row r="4" spans="1:49" s="34" customFormat="1" ht="15" customHeight="1">
      <c r="A4" s="29" t="s">
        <v>53</v>
      </c>
      <c r="B4" s="32">
        <f t="shared" si="0"/>
        <v>0.29847488053335752</v>
      </c>
      <c r="C4" s="32">
        <f t="shared" si="1"/>
        <v>0.45613080833534564</v>
      </c>
      <c r="D4" s="32">
        <f t="shared" si="2"/>
        <v>0.22486737741581689</v>
      </c>
      <c r="E4" s="32">
        <f t="shared" si="3"/>
        <v>0.33926555157513122</v>
      </c>
      <c r="F4" s="32">
        <f t="shared" si="4"/>
        <v>0.54951036300738709</v>
      </c>
      <c r="G4" s="32">
        <f t="shared" si="5"/>
        <v>0.11491525527327523</v>
      </c>
      <c r="H4" s="32">
        <f t="shared" si="6"/>
        <v>1.7349608364015221</v>
      </c>
      <c r="I4" s="32">
        <f t="shared" si="7"/>
        <v>5.1607259190321075</v>
      </c>
      <c r="J4" s="32">
        <f t="shared" si="8"/>
        <v>4.2605235131501426E-2</v>
      </c>
      <c r="K4" s="23">
        <v>158872800000000</v>
      </c>
      <c r="L4" s="23">
        <v>25788000000000</v>
      </c>
      <c r="M4" s="23">
        <v>31920841</v>
      </c>
      <c r="N4" s="23">
        <f t="shared" si="12"/>
        <v>87302250</v>
      </c>
      <c r="O4" s="23">
        <f t="shared" si="12"/>
        <v>29618646</v>
      </c>
      <c r="P4" s="23">
        <f t="shared" si="12"/>
        <v>47419540</v>
      </c>
      <c r="Q4" s="23">
        <v>18256908367980</v>
      </c>
      <c r="R4" s="23">
        <v>8623205</v>
      </c>
      <c r="S4" s="23">
        <v>582960</v>
      </c>
      <c r="T4" s="23">
        <v>26297761</v>
      </c>
      <c r="U4" s="23">
        <v>0</v>
      </c>
      <c r="V4" s="23">
        <v>0</v>
      </c>
      <c r="W4" s="23">
        <v>3844088</v>
      </c>
      <c r="X4" s="23">
        <v>3691017</v>
      </c>
      <c r="Y4" s="23">
        <v>0</v>
      </c>
      <c r="Z4" s="23">
        <v>11182</v>
      </c>
      <c r="AA4" s="23">
        <v>0</v>
      </c>
      <c r="AB4" s="23">
        <v>6757631</v>
      </c>
      <c r="AC4" s="33">
        <f t="shared" si="9"/>
        <v>6768813</v>
      </c>
      <c r="AD4" s="33">
        <f t="shared" si="10"/>
        <v>43039031</v>
      </c>
      <c r="AE4" s="33">
        <f t="shared" si="11"/>
        <v>19631428</v>
      </c>
      <c r="AF4" s="23">
        <v>2135680</v>
      </c>
      <c r="AG4" s="23">
        <v>0</v>
      </c>
      <c r="AH4" s="23">
        <v>78947</v>
      </c>
      <c r="AI4" s="23">
        <v>0</v>
      </c>
      <c r="AJ4" s="23">
        <v>3932047</v>
      </c>
      <c r="AK4" s="23">
        <v>0</v>
      </c>
      <c r="AL4" s="23">
        <v>13484754</v>
      </c>
      <c r="AM4" s="23">
        <v>0</v>
      </c>
      <c r="AN4" s="23">
        <v>0</v>
      </c>
      <c r="AO4" s="23">
        <v>2400000</v>
      </c>
      <c r="AP4" s="23">
        <v>26985035</v>
      </c>
      <c r="AQ4" s="23" t="s">
        <v>54</v>
      </c>
      <c r="AR4" s="23" t="s">
        <v>32</v>
      </c>
      <c r="AS4" s="23" t="s">
        <v>38</v>
      </c>
      <c r="AT4" s="23" t="s">
        <v>37</v>
      </c>
      <c r="AU4" s="23">
        <v>43651125</v>
      </c>
      <c r="AV4" s="23">
        <v>14809323</v>
      </c>
      <c r="AW4" s="23">
        <v>23709770</v>
      </c>
    </row>
    <row r="5" spans="1:49" s="34" customFormat="1" ht="15" customHeight="1">
      <c r="A5" s="29" t="s">
        <v>107</v>
      </c>
      <c r="B5" s="32">
        <f t="shared" si="0"/>
        <v>0.28246867185825536</v>
      </c>
      <c r="C5" s="32">
        <f t="shared" si="1"/>
        <v>0.41245436504470651</v>
      </c>
      <c r="D5" s="32">
        <f t="shared" si="2"/>
        <v>0.29061828828016489</v>
      </c>
      <c r="E5" s="32">
        <f t="shared" si="3"/>
        <v>0.41727977130619448</v>
      </c>
      <c r="F5" s="32">
        <f t="shared" si="4"/>
        <v>0.53402857755233268</v>
      </c>
      <c r="G5" s="32">
        <f t="shared" si="5"/>
        <v>0.37896676457287276</v>
      </c>
      <c r="H5" s="32">
        <f t="shared" si="6"/>
        <v>4.0017601987642806</v>
      </c>
      <c r="I5" s="32">
        <f t="shared" si="7"/>
        <v>3.6687791861240826</v>
      </c>
      <c r="J5" s="32">
        <f t="shared" si="8"/>
        <v>8.6938522540544405E-2</v>
      </c>
      <c r="K5" s="23">
        <v>27994000000000</v>
      </c>
      <c r="L5" s="23">
        <v>5996000000000</v>
      </c>
      <c r="M5" s="23">
        <v>2988867</v>
      </c>
      <c r="N5" s="23">
        <f>AU5*4</f>
        <v>14949596</v>
      </c>
      <c r="O5" s="23">
        <f>AV5*4</f>
        <v>6238164</v>
      </c>
      <c r="P5" s="23">
        <f>AW5*4</f>
        <v>7907428</v>
      </c>
      <c r="Q5" s="23">
        <v>10608795607453</v>
      </c>
      <c r="R5" s="23">
        <v>21607</v>
      </c>
      <c r="S5" s="23">
        <v>481571</v>
      </c>
      <c r="T5" s="23">
        <v>6507762</v>
      </c>
      <c r="U5" s="23">
        <v>157022</v>
      </c>
      <c r="V5" s="23">
        <v>0</v>
      </c>
      <c r="W5" s="23">
        <v>3167407</v>
      </c>
      <c r="X5" s="23">
        <v>198223</v>
      </c>
      <c r="Y5" s="23">
        <v>0</v>
      </c>
      <c r="Z5" s="23">
        <v>803356</v>
      </c>
      <c r="AA5" s="23">
        <v>0</v>
      </c>
      <c r="AB5" s="23">
        <v>1630401</v>
      </c>
      <c r="AC5" s="33">
        <f t="shared" si="9"/>
        <v>2433757</v>
      </c>
      <c r="AD5" s="33">
        <f t="shared" si="10"/>
        <v>10533592</v>
      </c>
      <c r="AE5" s="33">
        <f t="shared" si="11"/>
        <v>4344626</v>
      </c>
      <c r="AF5" s="23">
        <v>415458</v>
      </c>
      <c r="AG5" s="23">
        <v>477735</v>
      </c>
      <c r="AH5" s="23">
        <v>1208</v>
      </c>
      <c r="AI5" s="23">
        <v>426977</v>
      </c>
      <c r="AJ5" s="23">
        <v>0</v>
      </c>
      <c r="AK5" s="23">
        <v>504951</v>
      </c>
      <c r="AL5" s="23">
        <v>2518297</v>
      </c>
      <c r="AM5" s="23">
        <v>0</v>
      </c>
      <c r="AN5" s="23">
        <v>0</v>
      </c>
      <c r="AO5" s="23">
        <v>2000000</v>
      </c>
      <c r="AP5" s="23">
        <v>5408726</v>
      </c>
      <c r="AQ5" s="23" t="s">
        <v>108</v>
      </c>
      <c r="AR5" s="23" t="s">
        <v>32</v>
      </c>
      <c r="AS5" s="23" t="s">
        <v>38</v>
      </c>
      <c r="AT5" s="23" t="s">
        <v>33</v>
      </c>
      <c r="AU5" s="23">
        <v>3737399</v>
      </c>
      <c r="AV5" s="23">
        <v>1559541</v>
      </c>
      <c r="AW5" s="23">
        <v>1976857</v>
      </c>
    </row>
    <row r="6" spans="1:49" s="34" customFormat="1" ht="15" customHeight="1">
      <c r="A6" s="29" t="s">
        <v>118</v>
      </c>
      <c r="B6" s="32">
        <f t="shared" si="0"/>
        <v>0.27439934827077683</v>
      </c>
      <c r="C6" s="32">
        <f t="shared" si="1"/>
        <v>0.56471366179273863</v>
      </c>
      <c r="D6" s="32">
        <f t="shared" si="2"/>
        <v>0.4838980191017917</v>
      </c>
      <c r="E6" s="32">
        <f t="shared" si="3"/>
        <v>0.3475327875711815</v>
      </c>
      <c r="F6" s="32">
        <f t="shared" si="4"/>
        <v>0.47688496741353886</v>
      </c>
      <c r="G6" s="32">
        <f t="shared" si="5"/>
        <v>8.4144521157169028E-2</v>
      </c>
      <c r="H6" s="32">
        <f t="shared" si="6"/>
        <v>1.8618076699799779</v>
      </c>
      <c r="I6" s="32">
        <f t="shared" si="7"/>
        <v>3.5648208469055374</v>
      </c>
      <c r="J6" s="32">
        <f t="shared" si="8"/>
        <v>0.28737015365586793</v>
      </c>
      <c r="K6" s="23">
        <v>420420000000000</v>
      </c>
      <c r="L6" s="23">
        <v>92100000000000</v>
      </c>
      <c r="M6" s="23">
        <v>70057810</v>
      </c>
      <c r="N6" s="23">
        <f t="shared" ref="N6:P8" si="13">AU6*2</f>
        <v>200491978</v>
      </c>
      <c r="O6" s="23">
        <f t="shared" si="13"/>
        <v>69677536</v>
      </c>
      <c r="P6" s="23">
        <f t="shared" si="13"/>
        <v>115362974</v>
      </c>
      <c r="Q6" s="23">
        <v>35376039584897</v>
      </c>
      <c r="R6" s="23">
        <v>34089289</v>
      </c>
      <c r="S6" s="23">
        <v>5541739</v>
      </c>
      <c r="T6" s="23">
        <v>65508525</v>
      </c>
      <c r="U6" s="23">
        <v>0</v>
      </c>
      <c r="V6" s="23">
        <v>0</v>
      </c>
      <c r="W6" s="23">
        <v>54440793</v>
      </c>
      <c r="X6" s="23">
        <v>0</v>
      </c>
      <c r="Y6" s="23">
        <v>12219413</v>
      </c>
      <c r="Z6" s="23">
        <v>15999970</v>
      </c>
      <c r="AA6" s="23">
        <v>4853083</v>
      </c>
      <c r="AB6" s="23">
        <v>99963107</v>
      </c>
      <c r="AC6" s="33">
        <f t="shared" si="9"/>
        <v>120816160</v>
      </c>
      <c r="AD6" s="33">
        <f t="shared" si="10"/>
        <v>171799759</v>
      </c>
      <c r="AE6" s="33">
        <f t="shared" si="11"/>
        <v>97017671</v>
      </c>
      <c r="AF6" s="23">
        <v>48078188</v>
      </c>
      <c r="AG6" s="23">
        <v>0</v>
      </c>
      <c r="AH6" s="23">
        <v>18992557</v>
      </c>
      <c r="AI6" s="23">
        <v>1719629</v>
      </c>
      <c r="AJ6" s="23">
        <v>4647860</v>
      </c>
      <c r="AK6" s="23">
        <v>6487643</v>
      </c>
      <c r="AL6" s="23">
        <v>11183545</v>
      </c>
      <c r="AM6" s="23">
        <v>5398101</v>
      </c>
      <c r="AN6" s="23">
        <v>510148</v>
      </c>
      <c r="AO6" s="23">
        <v>78000000</v>
      </c>
      <c r="AP6" s="23">
        <v>104048973</v>
      </c>
      <c r="AQ6" s="23" t="s">
        <v>119</v>
      </c>
      <c r="AR6" s="23" t="s">
        <v>32</v>
      </c>
      <c r="AS6" s="23" t="s">
        <v>38</v>
      </c>
      <c r="AT6" s="23" t="s">
        <v>37</v>
      </c>
      <c r="AU6" s="23">
        <v>100245989</v>
      </c>
      <c r="AV6" s="23">
        <v>34838768</v>
      </c>
      <c r="AW6" s="23">
        <v>57681487</v>
      </c>
    </row>
    <row r="7" spans="1:49" s="34" customFormat="1" ht="15" customHeight="1">
      <c r="A7" s="29" t="s">
        <v>51</v>
      </c>
      <c r="B7" s="32">
        <f t="shared" si="0"/>
        <v>0.25783678931807263</v>
      </c>
      <c r="C7" s="32">
        <f t="shared" si="1"/>
        <v>0.17714533388385229</v>
      </c>
      <c r="D7" s="32">
        <f t="shared" si="2"/>
        <v>9.8971417082986082E-2</v>
      </c>
      <c r="E7" s="32">
        <f t="shared" si="3"/>
        <v>0.3363910796975626</v>
      </c>
      <c r="F7" s="32">
        <f t="shared" si="4"/>
        <v>0.40116448687359674</v>
      </c>
      <c r="G7" s="32">
        <f t="shared" si="5"/>
        <v>7.1178651930644751E-2</v>
      </c>
      <c r="H7" s="32">
        <f t="shared" si="6"/>
        <v>2.175593376400752</v>
      </c>
      <c r="I7" s="32">
        <f t="shared" si="7"/>
        <v>2.5652658981033842</v>
      </c>
      <c r="J7" s="32">
        <f t="shared" si="8"/>
        <v>4.364061538565165E-2</v>
      </c>
      <c r="K7" s="23">
        <v>34319772688000</v>
      </c>
      <c r="L7" s="23">
        <v>9626146736000</v>
      </c>
      <c r="M7" s="23">
        <v>4335528</v>
      </c>
      <c r="N7" s="23">
        <f t="shared" si="13"/>
        <v>13767874</v>
      </c>
      <c r="O7" s="23">
        <f t="shared" si="13"/>
        <v>4631390</v>
      </c>
      <c r="P7" s="23">
        <f t="shared" si="13"/>
        <v>8848900</v>
      </c>
      <c r="Q7" s="23">
        <v>2442835154498</v>
      </c>
      <c r="R7" s="23">
        <v>2154928</v>
      </c>
      <c r="S7" s="23">
        <v>2065000</v>
      </c>
      <c r="T7" s="23">
        <v>1982230</v>
      </c>
      <c r="U7" s="23">
        <v>0</v>
      </c>
      <c r="V7" s="23">
        <v>0</v>
      </c>
      <c r="W7" s="23">
        <v>1432078</v>
      </c>
      <c r="X7" s="23">
        <v>57900</v>
      </c>
      <c r="Y7" s="23">
        <v>0</v>
      </c>
      <c r="Z7" s="23">
        <v>0</v>
      </c>
      <c r="AA7" s="23">
        <v>714</v>
      </c>
      <c r="AB7" s="23">
        <v>1497022</v>
      </c>
      <c r="AC7" s="33">
        <f t="shared" si="9"/>
        <v>1497736</v>
      </c>
      <c r="AD7" s="33">
        <f t="shared" si="10"/>
        <v>7692136</v>
      </c>
      <c r="AE7" s="33">
        <f t="shared" si="11"/>
        <v>1362626</v>
      </c>
      <c r="AF7" s="23">
        <v>455442</v>
      </c>
      <c r="AG7" s="23">
        <v>0</v>
      </c>
      <c r="AH7" s="23">
        <v>343346</v>
      </c>
      <c r="AI7" s="23">
        <v>209319</v>
      </c>
      <c r="AJ7" s="23">
        <v>0</v>
      </c>
      <c r="AK7" s="23">
        <v>0</v>
      </c>
      <c r="AL7" s="23">
        <v>354519</v>
      </c>
      <c r="AM7" s="23">
        <v>0</v>
      </c>
      <c r="AN7" s="23">
        <v>0</v>
      </c>
      <c r="AO7" s="23">
        <v>1789912</v>
      </c>
      <c r="AP7" s="23">
        <v>5259874</v>
      </c>
      <c r="AQ7" s="23" t="s">
        <v>52</v>
      </c>
      <c r="AR7" s="23" t="s">
        <v>32</v>
      </c>
      <c r="AS7" s="23" t="s">
        <v>38</v>
      </c>
      <c r="AT7" s="23" t="s">
        <v>37</v>
      </c>
      <c r="AU7" s="23">
        <v>6883937</v>
      </c>
      <c r="AV7" s="23">
        <v>2315695</v>
      </c>
      <c r="AW7" s="23">
        <v>4424450</v>
      </c>
    </row>
    <row r="8" spans="1:49" s="34" customFormat="1" ht="15" customHeight="1">
      <c r="A8" s="29" t="s">
        <v>95</v>
      </c>
      <c r="B8" s="32">
        <f t="shared" si="0"/>
        <v>0.25601722855671633</v>
      </c>
      <c r="C8" s="32">
        <f t="shared" si="1"/>
        <v>0.86534472780876914</v>
      </c>
      <c r="D8" s="32">
        <f t="shared" si="2"/>
        <v>0.4962129407503244</v>
      </c>
      <c r="E8" s="32">
        <f t="shared" si="3"/>
        <v>0.69349653314920712</v>
      </c>
      <c r="F8" s="32">
        <f t="shared" si="4"/>
        <v>0.94419926767747153</v>
      </c>
      <c r="G8" s="32">
        <f t="shared" si="5"/>
        <v>0.12531218850794798</v>
      </c>
      <c r="H8" s="32">
        <f t="shared" si="6"/>
        <v>2.3063334903219044</v>
      </c>
      <c r="I8" s="32">
        <f t="shared" si="7"/>
        <v>3.1705473912507895</v>
      </c>
      <c r="J8" s="32">
        <f t="shared" si="8"/>
        <v>0.23618850602658512</v>
      </c>
      <c r="K8" s="23">
        <v>168333335389000</v>
      </c>
      <c r="L8" s="23">
        <v>40362408000000</v>
      </c>
      <c r="M8" s="23">
        <v>48071440</v>
      </c>
      <c r="N8" s="23">
        <f t="shared" si="13"/>
        <v>158940212</v>
      </c>
      <c r="O8" s="23">
        <f t="shared" si="13"/>
        <v>110224486</v>
      </c>
      <c r="P8" s="23">
        <f t="shared" si="13"/>
        <v>43096234</v>
      </c>
      <c r="Q8" s="23">
        <v>21094218656438</v>
      </c>
      <c r="R8" s="23">
        <v>1821429</v>
      </c>
      <c r="S8" s="23">
        <v>1500000</v>
      </c>
      <c r="T8" s="23">
        <v>24494167</v>
      </c>
      <c r="U8" s="23">
        <v>0</v>
      </c>
      <c r="V8" s="23">
        <v>0</v>
      </c>
      <c r="W8" s="23">
        <v>55101878</v>
      </c>
      <c r="X8" s="23">
        <v>8223302</v>
      </c>
      <c r="Y8" s="23">
        <v>0</v>
      </c>
      <c r="Z8" s="23">
        <v>10272761</v>
      </c>
      <c r="AA8" s="23">
        <v>5066922</v>
      </c>
      <c r="AB8" s="23">
        <v>24418716</v>
      </c>
      <c r="AC8" s="33">
        <f t="shared" si="9"/>
        <v>39758399</v>
      </c>
      <c r="AD8" s="33">
        <f t="shared" si="10"/>
        <v>91140776</v>
      </c>
      <c r="AE8" s="33">
        <f t="shared" si="11"/>
        <v>78868190</v>
      </c>
      <c r="AF8" s="23">
        <v>47107302</v>
      </c>
      <c r="AG8" s="23">
        <v>0</v>
      </c>
      <c r="AH8" s="23">
        <v>3443807</v>
      </c>
      <c r="AI8" s="23">
        <v>2816130</v>
      </c>
      <c r="AJ8" s="23">
        <v>0</v>
      </c>
      <c r="AK8" s="23">
        <v>9242009</v>
      </c>
      <c r="AL8" s="23">
        <v>16258942</v>
      </c>
      <c r="AM8" s="23">
        <v>0</v>
      </c>
      <c r="AN8" s="23">
        <v>0</v>
      </c>
      <c r="AO8" s="23">
        <v>19048697</v>
      </c>
      <c r="AP8" s="23">
        <v>35241168</v>
      </c>
      <c r="AQ8" s="23" t="s">
        <v>96</v>
      </c>
      <c r="AR8" s="23" t="s">
        <v>32</v>
      </c>
      <c r="AS8" s="23" t="s">
        <v>38</v>
      </c>
      <c r="AT8" s="23" t="s">
        <v>37</v>
      </c>
      <c r="AU8" s="23">
        <v>79470106</v>
      </c>
      <c r="AV8" s="23">
        <v>55112243</v>
      </c>
      <c r="AW8" s="23">
        <v>21548117</v>
      </c>
    </row>
    <row r="9" spans="1:49" s="34" customFormat="1" ht="15" customHeight="1">
      <c r="A9" s="29" t="s">
        <v>101</v>
      </c>
      <c r="B9" s="32">
        <f t="shared" si="0"/>
        <v>0.25120924678097273</v>
      </c>
      <c r="C9" s="32">
        <f t="shared" si="1"/>
        <v>0.50076035810708652</v>
      </c>
      <c r="D9" s="32">
        <f t="shared" si="2"/>
        <v>0.40809838747544436</v>
      </c>
      <c r="E9" s="32">
        <f t="shared" si="3"/>
        <v>0.44834285326442574</v>
      </c>
      <c r="F9" s="32">
        <f t="shared" si="4"/>
        <v>0.63872348388818467</v>
      </c>
      <c r="G9" s="32">
        <f t="shared" si="5"/>
        <v>0.10455459106460904</v>
      </c>
      <c r="H9" s="32">
        <f t="shared" si="6"/>
        <v>2.7884765798877491</v>
      </c>
      <c r="I9" s="32">
        <f t="shared" si="7"/>
        <v>4.8823644836889866</v>
      </c>
      <c r="J9" s="32">
        <f t="shared" si="8"/>
        <v>0.25377131729935287</v>
      </c>
      <c r="K9" s="23">
        <v>599560000000000</v>
      </c>
      <c r="L9" s="23">
        <v>101925000000000</v>
      </c>
      <c r="M9" s="23">
        <v>101083653</v>
      </c>
      <c r="N9" s="23">
        <f>AU9*4</f>
        <v>382953052</v>
      </c>
      <c r="O9" s="23">
        <f>AV9*4</f>
        <v>171694264</v>
      </c>
      <c r="P9" s="23">
        <f>AW9*4</f>
        <v>150615016</v>
      </c>
      <c r="Q9" s="23">
        <v>62686750618697</v>
      </c>
      <c r="R9" s="23">
        <v>10313124</v>
      </c>
      <c r="S9" s="23">
        <v>4253000</v>
      </c>
      <c r="T9" s="23">
        <v>98486092</v>
      </c>
      <c r="U9" s="23">
        <v>67970014</v>
      </c>
      <c r="V9" s="23">
        <v>0</v>
      </c>
      <c r="W9" s="23">
        <v>97251479</v>
      </c>
      <c r="X9" s="23">
        <v>33816736</v>
      </c>
      <c r="Y9" s="23">
        <v>0</v>
      </c>
      <c r="Z9" s="23">
        <v>78687096</v>
      </c>
      <c r="AA9" s="23">
        <v>9139201</v>
      </c>
      <c r="AB9" s="23">
        <v>64324834</v>
      </c>
      <c r="AC9" s="33">
        <f t="shared" si="9"/>
        <v>152151131</v>
      </c>
      <c r="AD9" s="33">
        <f t="shared" si="10"/>
        <v>312090445</v>
      </c>
      <c r="AE9" s="33">
        <f t="shared" si="11"/>
        <v>156282523</v>
      </c>
      <c r="AF9" s="23">
        <v>35430826</v>
      </c>
      <c r="AG9" s="23">
        <v>15020116</v>
      </c>
      <c r="AH9" s="23">
        <v>3709082</v>
      </c>
      <c r="AI9" s="23">
        <v>19202876</v>
      </c>
      <c r="AJ9" s="23">
        <v>0</v>
      </c>
      <c r="AK9" s="23">
        <v>75054526</v>
      </c>
      <c r="AL9" s="23">
        <v>7865097</v>
      </c>
      <c r="AM9" s="23">
        <v>0</v>
      </c>
      <c r="AN9" s="23">
        <v>0</v>
      </c>
      <c r="AO9" s="23">
        <v>130000000</v>
      </c>
      <c r="AP9" s="23">
        <v>157197062</v>
      </c>
      <c r="AQ9" s="23" t="s">
        <v>102</v>
      </c>
      <c r="AR9" s="23" t="s">
        <v>32</v>
      </c>
      <c r="AS9" s="23" t="s">
        <v>38</v>
      </c>
      <c r="AT9" s="23" t="s">
        <v>33</v>
      </c>
      <c r="AU9" s="23">
        <v>95738263</v>
      </c>
      <c r="AV9" s="23">
        <v>42923566</v>
      </c>
      <c r="AW9" s="23">
        <v>37653754</v>
      </c>
    </row>
    <row r="10" spans="1:49" s="34" customFormat="1" ht="15" customHeight="1">
      <c r="A10" s="29" t="s">
        <v>75</v>
      </c>
      <c r="B10" s="32">
        <f t="shared" si="0"/>
        <v>0.23512855554771317</v>
      </c>
      <c r="C10" s="32">
        <f t="shared" si="1"/>
        <v>0.71268333308984688</v>
      </c>
      <c r="D10" s="32">
        <f t="shared" si="2"/>
        <v>0.38927057015586075</v>
      </c>
      <c r="E10" s="32">
        <f t="shared" si="3"/>
        <v>0.50485018682120586</v>
      </c>
      <c r="F10" s="32">
        <f t="shared" si="4"/>
        <v>0.43839303359683796</v>
      </c>
      <c r="G10" s="32">
        <f t="shared" si="5"/>
        <v>6.3979598792984191E-2</v>
      </c>
      <c r="H10" s="32">
        <f t="shared" si="6"/>
        <v>3.7408854116973571</v>
      </c>
      <c r="I10" s="32">
        <f t="shared" si="7"/>
        <v>3.0907881834026116</v>
      </c>
      <c r="J10" s="32">
        <f t="shared" si="8"/>
        <v>0.28247239818605308</v>
      </c>
      <c r="K10" s="23">
        <v>226688000000000</v>
      </c>
      <c r="L10" s="23">
        <v>55414260000000</v>
      </c>
      <c r="M10" s="23">
        <v>20962000</v>
      </c>
      <c r="N10" s="23">
        <f t="shared" ref="N10:P12" si="14">AU10*2</f>
        <v>99378440</v>
      </c>
      <c r="O10" s="23">
        <f t="shared" si="14"/>
        <v>50171224</v>
      </c>
      <c r="P10" s="23">
        <f t="shared" si="14"/>
        <v>53300822</v>
      </c>
      <c r="Q10" s="23">
        <v>14503407291184</v>
      </c>
      <c r="R10" s="23">
        <v>9837187</v>
      </c>
      <c r="S10" s="23">
        <v>0</v>
      </c>
      <c r="T10" s="23">
        <v>13043391</v>
      </c>
      <c r="U10" s="23">
        <v>0</v>
      </c>
      <c r="V10" s="23">
        <v>0</v>
      </c>
      <c r="W10" s="23">
        <v>18723369</v>
      </c>
      <c r="X10" s="23">
        <v>0</v>
      </c>
      <c r="Y10" s="23">
        <v>12676966</v>
      </c>
      <c r="Z10" s="23">
        <v>21622203</v>
      </c>
      <c r="AA10" s="23">
        <v>0</v>
      </c>
      <c r="AB10" s="23">
        <v>42410900</v>
      </c>
      <c r="AC10" s="33">
        <f t="shared" si="9"/>
        <v>64033103</v>
      </c>
      <c r="AD10" s="33">
        <f t="shared" si="10"/>
        <v>54280913</v>
      </c>
      <c r="AE10" s="33">
        <f t="shared" si="11"/>
        <v>38685102</v>
      </c>
      <c r="AF10" s="23">
        <v>16061867</v>
      </c>
      <c r="AG10" s="23">
        <v>0</v>
      </c>
      <c r="AH10" s="23">
        <v>911560</v>
      </c>
      <c r="AI10" s="23">
        <v>385131</v>
      </c>
      <c r="AJ10" s="23">
        <v>0</v>
      </c>
      <c r="AK10" s="23">
        <v>2416470</v>
      </c>
      <c r="AL10" s="23">
        <v>18910074</v>
      </c>
      <c r="AM10" s="23">
        <v>0</v>
      </c>
      <c r="AN10" s="23">
        <v>0</v>
      </c>
      <c r="AO10" s="23">
        <v>33500000</v>
      </c>
      <c r="AP10" s="23">
        <v>32142292</v>
      </c>
      <c r="AQ10" s="23" t="s">
        <v>76</v>
      </c>
      <c r="AR10" s="23" t="s">
        <v>32</v>
      </c>
      <c r="AS10" s="23" t="s">
        <v>38</v>
      </c>
      <c r="AT10" s="23" t="s">
        <v>37</v>
      </c>
      <c r="AU10" s="23">
        <v>49689220</v>
      </c>
      <c r="AV10" s="23">
        <v>25085612</v>
      </c>
      <c r="AW10" s="23">
        <v>26650411</v>
      </c>
    </row>
    <row r="11" spans="1:49" s="34" customFormat="1" ht="15" customHeight="1">
      <c r="A11" s="29" t="s">
        <v>73</v>
      </c>
      <c r="B11" s="32">
        <f t="shared" si="0"/>
        <v>0.22932301209234152</v>
      </c>
      <c r="C11" s="32">
        <f t="shared" si="1"/>
        <v>0.46334747489314893</v>
      </c>
      <c r="D11" s="32">
        <f t="shared" si="2"/>
        <v>0.17819677023855213</v>
      </c>
      <c r="E11" s="32">
        <f t="shared" si="3"/>
        <v>0.64459824698448365</v>
      </c>
      <c r="F11" s="32">
        <f t="shared" si="4"/>
        <v>0.55826746060828147</v>
      </c>
      <c r="G11" s="32">
        <f t="shared" si="5"/>
        <v>0.30430134305335288</v>
      </c>
      <c r="H11" s="32">
        <f t="shared" si="6"/>
        <v>2.4050543709292205</v>
      </c>
      <c r="I11" s="32">
        <f t="shared" si="7"/>
        <v>0.21288888888888888</v>
      </c>
      <c r="J11" s="32">
        <f t="shared" si="8"/>
        <v>4.0761634298277755E-2</v>
      </c>
      <c r="K11" s="23">
        <v>54580000000000</v>
      </c>
      <c r="L11" s="23">
        <v>45000000000000</v>
      </c>
      <c r="M11" s="23">
        <v>8948532</v>
      </c>
      <c r="N11" s="23">
        <f t="shared" si="14"/>
        <v>30470238</v>
      </c>
      <c r="O11" s="23">
        <f t="shared" si="14"/>
        <v>19641062</v>
      </c>
      <c r="P11" s="23">
        <f t="shared" si="14"/>
        <v>12516450</v>
      </c>
      <c r="Q11" s="23">
        <v>16608767303852</v>
      </c>
      <c r="R11" s="23">
        <v>6164491</v>
      </c>
      <c r="S11" s="23">
        <v>1502341</v>
      </c>
      <c r="T11" s="23">
        <v>272317</v>
      </c>
      <c r="U11" s="23">
        <v>0</v>
      </c>
      <c r="V11" s="23">
        <v>0</v>
      </c>
      <c r="W11" s="23">
        <v>3393722</v>
      </c>
      <c r="X11" s="23">
        <v>0</v>
      </c>
      <c r="Y11" s="23">
        <v>385544</v>
      </c>
      <c r="Z11" s="23">
        <v>0</v>
      </c>
      <c r="AA11" s="23">
        <v>0</v>
      </c>
      <c r="AB11" s="23">
        <v>2224770</v>
      </c>
      <c r="AC11" s="33">
        <f t="shared" si="9"/>
        <v>2224770</v>
      </c>
      <c r="AD11" s="33">
        <f t="shared" si="10"/>
        <v>11718415</v>
      </c>
      <c r="AE11" s="33">
        <f t="shared" si="11"/>
        <v>5429698</v>
      </c>
      <c r="AF11" s="23">
        <v>4059379</v>
      </c>
      <c r="AG11" s="23">
        <v>0</v>
      </c>
      <c r="AH11" s="23">
        <v>476194</v>
      </c>
      <c r="AI11" s="23">
        <v>0</v>
      </c>
      <c r="AJ11" s="23">
        <v>774311</v>
      </c>
      <c r="AK11" s="23">
        <v>0</v>
      </c>
      <c r="AL11" s="23">
        <v>119814</v>
      </c>
      <c r="AM11" s="23">
        <v>0</v>
      </c>
      <c r="AN11" s="23">
        <v>0</v>
      </c>
      <c r="AO11" s="23">
        <v>2000000</v>
      </c>
      <c r="AP11" s="23">
        <v>6304563</v>
      </c>
      <c r="AQ11" s="23" t="s">
        <v>74</v>
      </c>
      <c r="AR11" s="23" t="s">
        <v>32</v>
      </c>
      <c r="AS11" s="23" t="s">
        <v>38</v>
      </c>
      <c r="AT11" s="23" t="s">
        <v>37</v>
      </c>
      <c r="AU11" s="23">
        <v>15235119</v>
      </c>
      <c r="AV11" s="23">
        <v>9820531</v>
      </c>
      <c r="AW11" s="23">
        <v>6258225</v>
      </c>
    </row>
    <row r="12" spans="1:49" s="34" customFormat="1" ht="15" customHeight="1">
      <c r="A12" s="29" t="s">
        <v>61</v>
      </c>
      <c r="B12" s="32">
        <f t="shared" si="0"/>
        <v>0.22565563153603244</v>
      </c>
      <c r="C12" s="32">
        <f t="shared" si="1"/>
        <v>2.323994754083655</v>
      </c>
      <c r="D12" s="32">
        <f t="shared" si="2"/>
        <v>1.2920287767353098</v>
      </c>
      <c r="E12" s="32">
        <f t="shared" si="3"/>
        <v>0.4486435893081191</v>
      </c>
      <c r="F12" s="32">
        <f t="shared" si="4"/>
        <v>0.69801176511255747</v>
      </c>
      <c r="G12" s="32">
        <f t="shared" si="5"/>
        <v>0.18619284221353294</v>
      </c>
      <c r="H12" s="32">
        <f t="shared" si="6"/>
        <v>1.7926146768317079</v>
      </c>
      <c r="I12" s="32">
        <f t="shared" si="7"/>
        <v>3.7339224349533628</v>
      </c>
      <c r="J12" s="32">
        <f t="shared" si="8"/>
        <v>0.77663126559345086</v>
      </c>
      <c r="K12" s="23">
        <v>49179300000000</v>
      </c>
      <c r="L12" s="23">
        <v>10388700000000</v>
      </c>
      <c r="M12" s="23">
        <v>12292326</v>
      </c>
      <c r="N12" s="23">
        <f t="shared" si="14"/>
        <v>34327730</v>
      </c>
      <c r="O12" s="23">
        <f t="shared" si="14"/>
        <v>15400916</v>
      </c>
      <c r="P12" s="23">
        <f t="shared" si="14"/>
        <v>11097586</v>
      </c>
      <c r="Q12" s="23">
        <v>9156833645072</v>
      </c>
      <c r="R12" s="23">
        <v>523610</v>
      </c>
      <c r="S12" s="23">
        <v>8679</v>
      </c>
      <c r="T12" s="23">
        <v>12808699</v>
      </c>
      <c r="U12" s="23">
        <v>0</v>
      </c>
      <c r="V12" s="23">
        <v>0</v>
      </c>
      <c r="W12" s="23">
        <v>5244029</v>
      </c>
      <c r="X12" s="23">
        <v>499542</v>
      </c>
      <c r="Y12" s="23">
        <v>0</v>
      </c>
      <c r="Z12" s="23">
        <v>2000</v>
      </c>
      <c r="AA12" s="23">
        <v>0</v>
      </c>
      <c r="AB12" s="23">
        <v>38192182</v>
      </c>
      <c r="AC12" s="33">
        <f t="shared" si="9"/>
        <v>38194182</v>
      </c>
      <c r="AD12" s="33">
        <f t="shared" si="10"/>
        <v>19084559</v>
      </c>
      <c r="AE12" s="33">
        <f t="shared" si="11"/>
        <v>44352415</v>
      </c>
      <c r="AF12" s="23">
        <v>12712510</v>
      </c>
      <c r="AG12" s="23">
        <v>0</v>
      </c>
      <c r="AH12" s="23">
        <v>1378637</v>
      </c>
      <c r="AI12" s="23">
        <v>776463</v>
      </c>
      <c r="AJ12" s="23">
        <v>4739187</v>
      </c>
      <c r="AK12" s="23">
        <v>5869455</v>
      </c>
      <c r="AL12" s="23">
        <v>271291</v>
      </c>
      <c r="AM12" s="23">
        <v>7642633</v>
      </c>
      <c r="AN12" s="23">
        <v>10962239</v>
      </c>
      <c r="AO12" s="23">
        <v>5100000</v>
      </c>
      <c r="AP12" s="23">
        <v>5695776</v>
      </c>
      <c r="AQ12" s="23" t="s">
        <v>62</v>
      </c>
      <c r="AR12" s="23" t="s">
        <v>32</v>
      </c>
      <c r="AS12" s="23" t="s">
        <v>38</v>
      </c>
      <c r="AT12" s="23" t="s">
        <v>37</v>
      </c>
      <c r="AU12" s="23">
        <v>17163865</v>
      </c>
      <c r="AV12" s="23">
        <v>7700458</v>
      </c>
      <c r="AW12" s="23">
        <v>5548793</v>
      </c>
    </row>
    <row r="13" spans="1:49" s="34" customFormat="1" ht="15" customHeight="1">
      <c r="A13" s="29" t="s">
        <v>59</v>
      </c>
      <c r="B13" s="32">
        <f t="shared" si="0"/>
        <v>0.22491251614445837</v>
      </c>
      <c r="C13" s="32">
        <f t="shared" si="1"/>
        <v>0.37640695512791478</v>
      </c>
      <c r="D13" s="32">
        <f t="shared" si="2"/>
        <v>0.18883091418093376</v>
      </c>
      <c r="E13" s="32">
        <f t="shared" si="3"/>
        <v>0.76824224591167878</v>
      </c>
      <c r="F13" s="32">
        <f t="shared" si="4"/>
        <v>1.1050050638232822</v>
      </c>
      <c r="G13" s="32">
        <f t="shared" si="5"/>
        <v>0.21615532929339087</v>
      </c>
      <c r="H13" s="32">
        <f t="shared" si="6"/>
        <v>1.9709151191832235</v>
      </c>
      <c r="I13" s="32">
        <f t="shared" si="7"/>
        <v>3.4807745504840941</v>
      </c>
      <c r="J13" s="32">
        <f t="shared" si="8"/>
        <v>9.6698874738601864E-2</v>
      </c>
      <c r="K13" s="23">
        <v>65310336000000</v>
      </c>
      <c r="L13" s="23">
        <v>14575680000000</v>
      </c>
      <c r="M13" s="23">
        <v>24291590</v>
      </c>
      <c r="N13" s="23">
        <f>AU13*4</f>
        <v>72168252</v>
      </c>
      <c r="O13" s="23">
        <f>AV13*4</f>
        <v>55442700</v>
      </c>
      <c r="P13" s="23">
        <f>AW13*4</f>
        <v>14689112</v>
      </c>
      <c r="Q13" s="23">
        <v>14117177184342</v>
      </c>
      <c r="R13" s="23">
        <v>823981</v>
      </c>
      <c r="S13" s="23">
        <v>17338028</v>
      </c>
      <c r="T13" s="23">
        <v>3357726</v>
      </c>
      <c r="U13" s="23">
        <v>2285846</v>
      </c>
      <c r="V13" s="23">
        <v>0</v>
      </c>
      <c r="W13" s="23">
        <v>9882865</v>
      </c>
      <c r="X13" s="23">
        <v>2515978</v>
      </c>
      <c r="Y13" s="23">
        <v>0</v>
      </c>
      <c r="Z13" s="23">
        <v>877848</v>
      </c>
      <c r="AA13" s="23">
        <v>0</v>
      </c>
      <c r="AB13" s="23">
        <v>5437588</v>
      </c>
      <c r="AC13" s="33">
        <f t="shared" si="9"/>
        <v>6315436</v>
      </c>
      <c r="AD13" s="33">
        <f t="shared" si="10"/>
        <v>36204424</v>
      </c>
      <c r="AE13" s="33">
        <f t="shared" si="11"/>
        <v>13627597</v>
      </c>
      <c r="AF13" s="23">
        <v>6662590</v>
      </c>
      <c r="AG13" s="23">
        <v>2284470</v>
      </c>
      <c r="AH13" s="23">
        <v>1558075</v>
      </c>
      <c r="AI13" s="23">
        <v>3053838</v>
      </c>
      <c r="AJ13" s="23">
        <v>0</v>
      </c>
      <c r="AK13" s="23">
        <v>0</v>
      </c>
      <c r="AL13" s="23">
        <v>68624</v>
      </c>
      <c r="AM13" s="23">
        <v>0</v>
      </c>
      <c r="AN13" s="23">
        <v>0</v>
      </c>
      <c r="AO13" s="23">
        <v>8064000</v>
      </c>
      <c r="AP13" s="23">
        <v>18098245</v>
      </c>
      <c r="AQ13" s="23" t="s">
        <v>60</v>
      </c>
      <c r="AR13" s="23" t="s">
        <v>32</v>
      </c>
      <c r="AS13" s="23" t="s">
        <v>38</v>
      </c>
      <c r="AT13" s="23" t="s">
        <v>33</v>
      </c>
      <c r="AU13" s="23">
        <v>18042063</v>
      </c>
      <c r="AV13" s="23">
        <v>13860675</v>
      </c>
      <c r="AW13" s="23">
        <v>3672278</v>
      </c>
    </row>
    <row r="14" spans="1:49" s="34" customFormat="1" ht="15" customHeight="1">
      <c r="A14" s="29" t="s">
        <v>109</v>
      </c>
      <c r="B14" s="32">
        <f t="shared" si="0"/>
        <v>0.21939774320597014</v>
      </c>
      <c r="C14" s="32">
        <f t="shared" si="1"/>
        <v>0.75028731334825771</v>
      </c>
      <c r="D14" s="32">
        <f t="shared" si="2"/>
        <v>2.8864502279159456</v>
      </c>
      <c r="E14" s="32">
        <f t="shared" si="3"/>
        <v>0.45692030615553736</v>
      </c>
      <c r="F14" s="32">
        <f t="shared" si="4"/>
        <v>0.48668828869552117</v>
      </c>
      <c r="G14" s="32">
        <f t="shared" si="5"/>
        <v>0.12012383656100083</v>
      </c>
      <c r="H14" s="32">
        <f t="shared" si="6"/>
        <v>1.9966270461501749</v>
      </c>
      <c r="I14" s="32">
        <f t="shared" si="7"/>
        <v>1.6217820695709426</v>
      </c>
      <c r="J14" s="32">
        <f t="shared" si="8"/>
        <v>0.70750128702552706</v>
      </c>
      <c r="K14" s="23">
        <v>238923000000000</v>
      </c>
      <c r="L14" s="23">
        <v>91130000000000</v>
      </c>
      <c r="M14" s="23">
        <v>38803970</v>
      </c>
      <c r="N14" s="23">
        <f>AU14*1</f>
        <v>116281026</v>
      </c>
      <c r="O14" s="23">
        <f>AV14*1</f>
        <v>53131162</v>
      </c>
      <c r="P14" s="23">
        <f>AW14*1</f>
        <v>52419167</v>
      </c>
      <c r="Q14" s="23">
        <v>28700347402664</v>
      </c>
      <c r="R14" s="23">
        <v>48698189</v>
      </c>
      <c r="S14" s="23">
        <v>2001852</v>
      </c>
      <c r="T14" s="23">
        <v>246436287</v>
      </c>
      <c r="U14" s="23">
        <v>0</v>
      </c>
      <c r="V14" s="23">
        <v>0</v>
      </c>
      <c r="W14" s="23">
        <v>102160896</v>
      </c>
      <c r="X14" s="23">
        <v>0</v>
      </c>
      <c r="Y14" s="23">
        <v>48050596</v>
      </c>
      <c r="Z14" s="23">
        <v>33273490</v>
      </c>
      <c r="AA14" s="23">
        <v>51968819</v>
      </c>
      <c r="AB14" s="23">
        <v>83796021</v>
      </c>
      <c r="AC14" s="33">
        <f t="shared" si="9"/>
        <v>169038330</v>
      </c>
      <c r="AD14" s="33">
        <f t="shared" si="10"/>
        <v>447347820</v>
      </c>
      <c r="AE14" s="33">
        <f t="shared" si="11"/>
        <v>335639394</v>
      </c>
      <c r="AF14" s="23">
        <v>125127464</v>
      </c>
      <c r="AG14" s="23">
        <v>0</v>
      </c>
      <c r="AH14" s="23">
        <v>69402719</v>
      </c>
      <c r="AI14" s="23">
        <v>7888662</v>
      </c>
      <c r="AJ14" s="23">
        <v>39666858</v>
      </c>
      <c r="AK14" s="23">
        <v>56968948</v>
      </c>
      <c r="AL14" s="23">
        <v>8495936</v>
      </c>
      <c r="AM14" s="23">
        <v>15614972</v>
      </c>
      <c r="AN14" s="23">
        <v>12473835</v>
      </c>
      <c r="AO14" s="23">
        <v>27000000</v>
      </c>
      <c r="AP14" s="23">
        <v>120062160</v>
      </c>
      <c r="AQ14" s="23" t="s">
        <v>110</v>
      </c>
      <c r="AR14" s="23" t="s">
        <v>111</v>
      </c>
      <c r="AS14" s="23" t="s">
        <v>34</v>
      </c>
      <c r="AT14" s="23" t="s">
        <v>58</v>
      </c>
      <c r="AU14" s="23">
        <v>116281026</v>
      </c>
      <c r="AV14" s="23">
        <v>53131162</v>
      </c>
      <c r="AW14" s="23">
        <v>52419167</v>
      </c>
    </row>
    <row r="15" spans="1:49" s="34" customFormat="1" ht="15" customHeight="1">
      <c r="A15" s="29" t="s">
        <v>69</v>
      </c>
      <c r="B15" s="32">
        <f t="shared" si="0"/>
        <v>0.21580015271239791</v>
      </c>
      <c r="C15" s="32">
        <f t="shared" si="1"/>
        <v>0.21038123038846138</v>
      </c>
      <c r="D15" s="32">
        <f t="shared" si="2"/>
        <v>0.12225992352229272</v>
      </c>
      <c r="E15" s="32">
        <f t="shared" si="3"/>
        <v>0.63597121403187917</v>
      </c>
      <c r="F15" s="32">
        <f t="shared" si="4"/>
        <v>0.57141276935619989</v>
      </c>
      <c r="G15" s="32">
        <f t="shared" si="5"/>
        <v>7.9259376862928985E-2</v>
      </c>
      <c r="H15" s="32">
        <f t="shared" si="6"/>
        <v>1.1215987968426246</v>
      </c>
      <c r="I15" s="32">
        <f t="shared" si="7"/>
        <v>1.3364190012180268</v>
      </c>
      <c r="J15" s="32">
        <f t="shared" si="8"/>
        <v>9.1363836775946478E-2</v>
      </c>
      <c r="K15" s="23">
        <v>136690932000000</v>
      </c>
      <c r="L15" s="23">
        <v>58504460000000</v>
      </c>
      <c r="M15" s="23">
        <v>36815134</v>
      </c>
      <c r="N15" s="23">
        <f>AU15*4</f>
        <v>78106944</v>
      </c>
      <c r="O15" s="23">
        <f>AV15*4</f>
        <v>49673768</v>
      </c>
      <c r="P15" s="23">
        <f>AW15*4</f>
        <v>29497924</v>
      </c>
      <c r="Q15" s="23">
        <v>10834038093133</v>
      </c>
      <c r="R15" s="23">
        <v>7515325</v>
      </c>
      <c r="S15" s="23">
        <v>9897104</v>
      </c>
      <c r="T15" s="23">
        <v>19115762</v>
      </c>
      <c r="U15" s="23">
        <v>2735251</v>
      </c>
      <c r="V15" s="23">
        <v>0</v>
      </c>
      <c r="W15" s="23">
        <v>5649301</v>
      </c>
      <c r="X15" s="23">
        <v>477946</v>
      </c>
      <c r="Y15" s="23">
        <v>0</v>
      </c>
      <c r="Z15" s="23">
        <v>722672</v>
      </c>
      <c r="AA15" s="23">
        <v>0</v>
      </c>
      <c r="AB15" s="23">
        <v>11765936</v>
      </c>
      <c r="AC15" s="33">
        <f t="shared" si="9"/>
        <v>12488608</v>
      </c>
      <c r="AD15" s="33">
        <f t="shared" si="10"/>
        <v>45390689</v>
      </c>
      <c r="AE15" s="33">
        <f t="shared" si="11"/>
        <v>9549349</v>
      </c>
      <c r="AF15" s="23">
        <v>4225159</v>
      </c>
      <c r="AG15" s="23">
        <v>932246</v>
      </c>
      <c r="AH15" s="23">
        <v>262783</v>
      </c>
      <c r="AI15" s="23">
        <v>305330</v>
      </c>
      <c r="AJ15" s="23">
        <v>3717981</v>
      </c>
      <c r="AK15" s="23">
        <v>39416</v>
      </c>
      <c r="AL15" s="23">
        <v>66434</v>
      </c>
      <c r="AM15" s="23">
        <v>0</v>
      </c>
      <c r="AN15" s="23">
        <v>0</v>
      </c>
      <c r="AO15" s="23">
        <v>14252000</v>
      </c>
      <c r="AP15" s="23">
        <v>32303597</v>
      </c>
      <c r="AQ15" s="23" t="s">
        <v>70</v>
      </c>
      <c r="AR15" s="23" t="s">
        <v>32</v>
      </c>
      <c r="AS15" s="23" t="s">
        <v>38</v>
      </c>
      <c r="AT15" s="23" t="s">
        <v>33</v>
      </c>
      <c r="AU15" s="23">
        <v>19526736</v>
      </c>
      <c r="AV15" s="23">
        <v>12418442</v>
      </c>
      <c r="AW15" s="23">
        <v>7374481</v>
      </c>
    </row>
    <row r="16" spans="1:49" s="34" customFormat="1" ht="15" customHeight="1">
      <c r="A16" s="29" t="s">
        <v>90</v>
      </c>
      <c r="B16" s="32">
        <f t="shared" si="0"/>
        <v>0.20994783931346594</v>
      </c>
      <c r="C16" s="32">
        <f t="shared" si="1"/>
        <v>0.63405400006371593</v>
      </c>
      <c r="D16" s="32">
        <f t="shared" si="2"/>
        <v>0.45415756677266317</v>
      </c>
      <c r="E16" s="32">
        <f t="shared" si="3"/>
        <v>0.34078611065590214</v>
      </c>
      <c r="F16" s="32">
        <f t="shared" si="4"/>
        <v>0.3620300603247511</v>
      </c>
      <c r="G16" s="32">
        <f t="shared" si="5"/>
        <v>0.10372833911911314</v>
      </c>
      <c r="H16" s="32">
        <f t="shared" si="6"/>
        <v>1.537760855130424</v>
      </c>
      <c r="I16" s="32">
        <f t="shared" si="7"/>
        <v>2.3805682216766049</v>
      </c>
      <c r="J16" s="32">
        <f t="shared" si="8"/>
        <v>0.24441859227884863</v>
      </c>
      <c r="K16" s="23">
        <v>34014429600000</v>
      </c>
      <c r="L16" s="23">
        <v>10061749200000</v>
      </c>
      <c r="M16" s="23">
        <v>4852406</v>
      </c>
      <c r="N16" s="23">
        <f t="shared" ref="N16:P17" si="15">AU16*2</f>
        <v>12314246</v>
      </c>
      <c r="O16" s="23">
        <f t="shared" si="15"/>
        <v>4196524</v>
      </c>
      <c r="P16" s="23">
        <f t="shared" si="15"/>
        <v>7141256</v>
      </c>
      <c r="Q16" s="23">
        <v>3528260288492</v>
      </c>
      <c r="R16" s="23">
        <v>2255381</v>
      </c>
      <c r="S16" s="23">
        <v>0</v>
      </c>
      <c r="T16" s="23">
        <v>4303436</v>
      </c>
      <c r="U16" s="23">
        <v>0</v>
      </c>
      <c r="V16" s="23">
        <v>0</v>
      </c>
      <c r="W16" s="23">
        <v>1992410</v>
      </c>
      <c r="X16" s="23">
        <v>0</v>
      </c>
      <c r="Y16" s="23">
        <v>269170</v>
      </c>
      <c r="Z16" s="23">
        <v>4998</v>
      </c>
      <c r="AA16" s="23">
        <v>0</v>
      </c>
      <c r="AB16" s="23">
        <v>8308761</v>
      </c>
      <c r="AC16" s="33">
        <f t="shared" si="9"/>
        <v>8313759</v>
      </c>
      <c r="AD16" s="33">
        <f t="shared" si="10"/>
        <v>8820397</v>
      </c>
      <c r="AE16" s="33">
        <f t="shared" si="11"/>
        <v>5592608</v>
      </c>
      <c r="AF16" s="23">
        <v>1703511</v>
      </c>
      <c r="AG16" s="23">
        <v>0</v>
      </c>
      <c r="AH16" s="23">
        <v>208777</v>
      </c>
      <c r="AI16" s="23">
        <v>0</v>
      </c>
      <c r="AJ16" s="23">
        <v>0</v>
      </c>
      <c r="AK16" s="23">
        <v>1561025</v>
      </c>
      <c r="AL16" s="23">
        <v>2119295</v>
      </c>
      <c r="AM16" s="23">
        <v>0</v>
      </c>
      <c r="AN16" s="23">
        <v>0</v>
      </c>
      <c r="AO16" s="23">
        <v>3529200</v>
      </c>
      <c r="AP16" s="23">
        <v>7512436</v>
      </c>
      <c r="AQ16" s="23" t="s">
        <v>91</v>
      </c>
      <c r="AR16" s="23" t="s">
        <v>32</v>
      </c>
      <c r="AS16" s="23" t="s">
        <v>38</v>
      </c>
      <c r="AT16" s="23" t="s">
        <v>37</v>
      </c>
      <c r="AU16" s="23">
        <v>6157123</v>
      </c>
      <c r="AV16" s="23">
        <v>2098262</v>
      </c>
      <c r="AW16" s="23">
        <v>3570628</v>
      </c>
    </row>
    <row r="17" spans="1:49" s="34" customFormat="1" ht="15" customHeight="1">
      <c r="A17" s="29" t="s">
        <v>116</v>
      </c>
      <c r="B17" s="32">
        <f t="shared" si="0"/>
        <v>0.20549382779198636</v>
      </c>
      <c r="C17" s="32">
        <f t="shared" si="1"/>
        <v>1.9448567547422471</v>
      </c>
      <c r="D17" s="32">
        <f t="shared" si="2"/>
        <v>1.5096529752409258</v>
      </c>
      <c r="E17" s="32">
        <f t="shared" si="3"/>
        <v>0.5959315868703039</v>
      </c>
      <c r="F17" s="32">
        <f t="shared" si="4"/>
        <v>0.95677580562659847</v>
      </c>
      <c r="G17" s="32">
        <f t="shared" si="5"/>
        <v>8.8571504346641086E-2</v>
      </c>
      <c r="H17" s="32">
        <f t="shared" si="6"/>
        <v>9.7802120947795839</v>
      </c>
      <c r="I17" s="32">
        <f t="shared" si="7"/>
        <v>0.69410745233968807</v>
      </c>
      <c r="J17" s="32">
        <f t="shared" si="8"/>
        <v>1.3097889684569479</v>
      </c>
      <c r="K17" s="23">
        <v>234600000000000</v>
      </c>
      <c r="L17" s="23">
        <v>138480000000000</v>
      </c>
      <c r="M17" s="23">
        <v>20821446</v>
      </c>
      <c r="N17" s="23">
        <f t="shared" si="15"/>
        <v>224459604</v>
      </c>
      <c r="O17" s="23">
        <f t="shared" si="15"/>
        <v>133762568</v>
      </c>
      <c r="P17" s="23">
        <f t="shared" si="15"/>
        <v>48208852</v>
      </c>
      <c r="Q17" s="23">
        <v>20778874919722</v>
      </c>
      <c r="R17" s="23">
        <v>19142642</v>
      </c>
      <c r="S17" s="23">
        <v>18246464</v>
      </c>
      <c r="T17" s="23">
        <v>121172863</v>
      </c>
      <c r="U17" s="23">
        <v>0</v>
      </c>
      <c r="V17" s="23">
        <v>103794</v>
      </c>
      <c r="W17" s="23">
        <v>2679721</v>
      </c>
      <c r="X17" s="23">
        <v>0</v>
      </c>
      <c r="Y17" s="23">
        <v>12886427</v>
      </c>
      <c r="Z17" s="23">
        <v>4701147</v>
      </c>
      <c r="AA17" s="23">
        <v>313339</v>
      </c>
      <c r="AB17" s="23">
        <v>302262006</v>
      </c>
      <c r="AC17" s="33">
        <f t="shared" si="9"/>
        <v>307276492</v>
      </c>
      <c r="AD17" s="33">
        <f t="shared" si="10"/>
        <v>174231911</v>
      </c>
      <c r="AE17" s="33">
        <f t="shared" si="11"/>
        <v>338856109</v>
      </c>
      <c r="AF17" s="23">
        <v>224449068</v>
      </c>
      <c r="AG17" s="23">
        <v>0</v>
      </c>
      <c r="AH17" s="23">
        <v>10821778</v>
      </c>
      <c r="AI17" s="23">
        <v>7072212</v>
      </c>
      <c r="AJ17" s="23">
        <v>0</v>
      </c>
      <c r="AK17" s="23">
        <v>65672462</v>
      </c>
      <c r="AL17" s="23">
        <v>22891477</v>
      </c>
      <c r="AM17" s="23">
        <v>429112</v>
      </c>
      <c r="AN17" s="23">
        <v>7520000</v>
      </c>
      <c r="AO17" s="23">
        <v>60000000</v>
      </c>
      <c r="AP17" s="23">
        <v>39733899</v>
      </c>
      <c r="AQ17" s="23" t="s">
        <v>117</v>
      </c>
      <c r="AR17" s="23" t="s">
        <v>32</v>
      </c>
      <c r="AS17" s="23" t="s">
        <v>34</v>
      </c>
      <c r="AT17" s="23" t="s">
        <v>37</v>
      </c>
      <c r="AU17" s="23">
        <v>112229802</v>
      </c>
      <c r="AV17" s="23">
        <v>66881284</v>
      </c>
      <c r="AW17" s="23">
        <v>24104426</v>
      </c>
    </row>
    <row r="18" spans="1:49" s="203" customFormat="1" ht="20.100000000000001" customHeight="1">
      <c r="A18" s="200"/>
      <c r="B18" s="201"/>
      <c r="C18" s="201"/>
      <c r="D18" s="201"/>
      <c r="E18" s="201"/>
      <c r="F18" s="201"/>
      <c r="G18" s="201"/>
      <c r="H18" s="201"/>
      <c r="I18" s="201"/>
      <c r="J18" s="201"/>
      <c r="K18" s="202">
        <f t="shared" ref="K18:AP18" si="16">SUM(K2:K17)</f>
        <v>2627989405677000</v>
      </c>
      <c r="L18" s="202">
        <f t="shared" si="16"/>
        <v>803812703936000</v>
      </c>
      <c r="M18" s="202">
        <f t="shared" si="16"/>
        <v>512937974</v>
      </c>
      <c r="N18" s="202">
        <f t="shared" si="16"/>
        <v>1789925246</v>
      </c>
      <c r="O18" s="202">
        <f t="shared" si="16"/>
        <v>996504672</v>
      </c>
      <c r="P18" s="202">
        <f t="shared" si="16"/>
        <v>659955141</v>
      </c>
      <c r="Q18" s="202">
        <f t="shared" si="16"/>
        <v>300906305026084</v>
      </c>
      <c r="R18" s="202">
        <f t="shared" si="16"/>
        <v>161111701</v>
      </c>
      <c r="S18" s="202">
        <f t="shared" si="16"/>
        <v>83421852</v>
      </c>
      <c r="T18" s="202">
        <f t="shared" si="16"/>
        <v>749736973</v>
      </c>
      <c r="U18" s="202">
        <f t="shared" si="16"/>
        <v>73148133</v>
      </c>
      <c r="V18" s="202">
        <f t="shared" si="16"/>
        <v>103794</v>
      </c>
      <c r="W18" s="202">
        <f t="shared" si="16"/>
        <v>403384472</v>
      </c>
      <c r="X18" s="202">
        <f t="shared" si="16"/>
        <v>51313613</v>
      </c>
      <c r="Y18" s="202">
        <f t="shared" si="16"/>
        <v>86488116</v>
      </c>
      <c r="Z18" s="202">
        <f t="shared" si="16"/>
        <v>169052185</v>
      </c>
      <c r="AA18" s="202">
        <f t="shared" si="16"/>
        <v>71342078</v>
      </c>
      <c r="AB18" s="202">
        <f t="shared" si="16"/>
        <v>706257746</v>
      </c>
      <c r="AC18" s="202">
        <f t="shared" si="16"/>
        <v>946652009</v>
      </c>
      <c r="AD18" s="202">
        <f t="shared" si="16"/>
        <v>1608708654</v>
      </c>
      <c r="AE18" s="202">
        <f t="shared" si="16"/>
        <v>1279153382</v>
      </c>
      <c r="AF18" s="202">
        <f t="shared" si="16"/>
        <v>634795161</v>
      </c>
      <c r="AG18" s="202">
        <f t="shared" si="16"/>
        <v>18714567</v>
      </c>
      <c r="AH18" s="202">
        <f t="shared" si="16"/>
        <v>112282849</v>
      </c>
      <c r="AI18" s="202">
        <f t="shared" si="16"/>
        <v>45398169</v>
      </c>
      <c r="AJ18" s="202">
        <f t="shared" si="16"/>
        <v>57478244</v>
      </c>
      <c r="AK18" s="202">
        <f t="shared" si="16"/>
        <v>230416905</v>
      </c>
      <c r="AL18" s="202">
        <f t="shared" si="16"/>
        <v>119516447</v>
      </c>
      <c r="AM18" s="202">
        <f t="shared" si="16"/>
        <v>29084818</v>
      </c>
      <c r="AN18" s="202">
        <f t="shared" si="16"/>
        <v>31466222</v>
      </c>
      <c r="AO18" s="202">
        <f t="shared" si="16"/>
        <v>390633809</v>
      </c>
      <c r="AP18" s="202">
        <f t="shared" si="16"/>
        <v>652603084</v>
      </c>
      <c r="AQ18" s="202"/>
      <c r="AR18" s="202"/>
      <c r="AS18" s="202"/>
      <c r="AT18" s="202"/>
      <c r="AU18" s="202"/>
      <c r="AV18" s="202"/>
      <c r="AW18" s="202"/>
    </row>
  </sheetData>
  <sortState ref="A2:AW43">
    <sortCondition descending="1" ref="B1"/>
  </sortState>
  <pageMargins left="0.75" right="0.75" top="1" bottom="1" header="0.5" footer="0.5"/>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2"/>
  <sheetViews>
    <sheetView rightToLeft="1" workbookViewId="0">
      <pane xSplit="1" ySplit="1" topLeftCell="L2" activePane="bottomRight" state="frozen"/>
      <selection pane="topRight" activeCell="B1" sqref="B1"/>
      <selection pane="bottomLeft" activeCell="A2" sqref="A2"/>
      <selection pane="bottomRight" sqref="A1:XFD12"/>
    </sheetView>
  </sheetViews>
  <sheetFormatPr defaultRowHeight="15" customHeight="1"/>
  <cols>
    <col min="1" max="1" width="29.7109375" style="3" customWidth="1"/>
    <col min="2" max="6" width="13.42578125" style="4" customWidth="1"/>
    <col min="7" max="7" width="14.28515625" style="4" customWidth="1"/>
    <col min="8" max="10" width="15.28515625" style="4" customWidth="1"/>
    <col min="11" max="11" width="20.140625" style="1" customWidth="1"/>
    <col min="12" max="12" width="18.7109375" style="1" bestFit="1" customWidth="1"/>
    <col min="13" max="13" width="12.42578125" style="1" customWidth="1"/>
    <col min="14" max="16" width="14.42578125" style="1" customWidth="1"/>
    <col min="17" max="17" width="18.5703125" style="1" customWidth="1"/>
    <col min="18" max="28" width="13.7109375" style="1" bestFit="1" customWidth="1"/>
    <col min="29" max="31" width="13.7109375" style="1" customWidth="1"/>
    <col min="32" max="42" width="13.7109375" style="1" bestFit="1" customWidth="1"/>
    <col min="43" max="43" width="7.7109375" style="1" customWidth="1"/>
    <col min="44" max="44" width="9.42578125" style="1" customWidth="1"/>
    <col min="45" max="45" width="6.140625" style="1" customWidth="1"/>
    <col min="46" max="46" width="7.42578125" style="1" customWidth="1"/>
    <col min="47" max="49" width="14.42578125" style="1" bestFit="1" customWidth="1"/>
  </cols>
  <sheetData>
    <row r="1" spans="1:49" s="28" customFormat="1" ht="54.95" customHeight="1">
      <c r="A1" s="8" t="s">
        <v>0</v>
      </c>
      <c r="B1" s="13" t="s">
        <v>136</v>
      </c>
      <c r="C1" s="14" t="s">
        <v>137</v>
      </c>
      <c r="D1" s="12" t="s">
        <v>134</v>
      </c>
      <c r="E1" s="15" t="s">
        <v>135</v>
      </c>
      <c r="F1" s="16" t="s">
        <v>138</v>
      </c>
      <c r="G1" s="17" t="s">
        <v>139</v>
      </c>
      <c r="H1" s="18" t="s">
        <v>140</v>
      </c>
      <c r="I1" s="20" t="s">
        <v>141</v>
      </c>
      <c r="J1" s="22" t="s">
        <v>142</v>
      </c>
      <c r="K1" s="8" t="s">
        <v>125</v>
      </c>
      <c r="L1" s="23" t="s">
        <v>126</v>
      </c>
      <c r="M1" s="24" t="s">
        <v>124</v>
      </c>
      <c r="N1" s="21" t="s">
        <v>128</v>
      </c>
      <c r="O1" s="21" t="s">
        <v>129</v>
      </c>
      <c r="P1" s="21" t="s">
        <v>130</v>
      </c>
      <c r="Q1" s="8" t="s">
        <v>127</v>
      </c>
      <c r="R1" s="24" t="s">
        <v>8</v>
      </c>
      <c r="S1" s="24" t="s">
        <v>9</v>
      </c>
      <c r="T1" s="24" t="s">
        <v>10</v>
      </c>
      <c r="U1" s="24" t="s">
        <v>11</v>
      </c>
      <c r="V1" s="24" t="s">
        <v>12</v>
      </c>
      <c r="W1" s="24" t="s">
        <v>13</v>
      </c>
      <c r="X1" s="24" t="s">
        <v>14</v>
      </c>
      <c r="Y1" s="24" t="s">
        <v>15</v>
      </c>
      <c r="Z1" s="24" t="s">
        <v>16</v>
      </c>
      <c r="AA1" s="24" t="s">
        <v>17</v>
      </c>
      <c r="AB1" s="24" t="s">
        <v>18</v>
      </c>
      <c r="AC1" s="25" t="s">
        <v>131</v>
      </c>
      <c r="AD1" s="26" t="s">
        <v>132</v>
      </c>
      <c r="AE1" s="27" t="s">
        <v>133</v>
      </c>
      <c r="AF1" s="24" t="s">
        <v>19</v>
      </c>
      <c r="AG1" s="24" t="s">
        <v>20</v>
      </c>
      <c r="AH1" s="24" t="s">
        <v>21</v>
      </c>
      <c r="AI1" s="24" t="s">
        <v>22</v>
      </c>
      <c r="AJ1" s="24" t="s">
        <v>23</v>
      </c>
      <c r="AK1" s="24" t="s">
        <v>24</v>
      </c>
      <c r="AL1" s="24" t="s">
        <v>25</v>
      </c>
      <c r="AM1" s="24" t="s">
        <v>26</v>
      </c>
      <c r="AN1" s="24" t="s">
        <v>27</v>
      </c>
      <c r="AO1" s="21" t="s">
        <v>28</v>
      </c>
      <c r="AP1" s="21" t="s">
        <v>29</v>
      </c>
      <c r="AQ1" s="24" t="s">
        <v>1</v>
      </c>
      <c r="AR1" s="24" t="s">
        <v>2</v>
      </c>
      <c r="AS1" s="24" t="s">
        <v>4</v>
      </c>
      <c r="AT1" s="24" t="s">
        <v>3</v>
      </c>
      <c r="AU1" s="8" t="s">
        <v>5</v>
      </c>
      <c r="AV1" s="8" t="s">
        <v>6</v>
      </c>
      <c r="AW1" s="8" t="s">
        <v>7</v>
      </c>
    </row>
    <row r="2" spans="1:49" s="34" customFormat="1" ht="15" customHeight="1">
      <c r="A2" s="29" t="s">
        <v>51</v>
      </c>
      <c r="B2" s="32">
        <f t="shared" ref="B2:B11" si="0">O2/N2</f>
        <v>0.3363910796975626</v>
      </c>
      <c r="C2" s="32">
        <f t="shared" ref="C2:C11" si="1">(P2*1000000)/K2</f>
        <v>0.25783678931807263</v>
      </c>
      <c r="D2" s="32">
        <f t="shared" ref="D2:D11" si="2">AE2/AD2</f>
        <v>0.17714533388385229</v>
      </c>
      <c r="E2" s="32">
        <f t="shared" ref="E2:E11" si="3">AE2/N2</f>
        <v>9.8971417082986082E-2</v>
      </c>
      <c r="F2" s="32">
        <f t="shared" ref="F2:F11" si="4">(N2*1000000)/K2</f>
        <v>0.40116448687359674</v>
      </c>
      <c r="G2" s="32">
        <f t="shared" ref="G2:G11" si="5">Q2/K2</f>
        <v>7.1178651930644751E-2</v>
      </c>
      <c r="H2" s="32">
        <f t="shared" ref="H2:H11" si="6">(N2-M2)/M2</f>
        <v>2.175593376400752</v>
      </c>
      <c r="I2" s="32">
        <f t="shared" ref="I2:I11" si="7">(K2-L2)/L2</f>
        <v>2.5652658981033842</v>
      </c>
      <c r="J2" s="32">
        <f t="shared" ref="J2:J11" si="8">(AC2*1000000)/K2</f>
        <v>4.364061538565165E-2</v>
      </c>
      <c r="K2" s="23">
        <v>34319772688000</v>
      </c>
      <c r="L2" s="23">
        <v>9626146736000</v>
      </c>
      <c r="M2" s="23">
        <v>4335528</v>
      </c>
      <c r="N2" s="23">
        <f t="shared" ref="N2:P6" si="9">AU2*2</f>
        <v>13767874</v>
      </c>
      <c r="O2" s="23">
        <f t="shared" si="9"/>
        <v>4631390</v>
      </c>
      <c r="P2" s="23">
        <f t="shared" si="9"/>
        <v>8848900</v>
      </c>
      <c r="Q2" s="23">
        <v>2442835154498</v>
      </c>
      <c r="R2" s="23">
        <v>2154928</v>
      </c>
      <c r="S2" s="23">
        <v>2065000</v>
      </c>
      <c r="T2" s="23">
        <v>1982230</v>
      </c>
      <c r="U2" s="23">
        <v>0</v>
      </c>
      <c r="V2" s="23">
        <v>0</v>
      </c>
      <c r="W2" s="23">
        <v>1432078</v>
      </c>
      <c r="X2" s="23">
        <v>57900</v>
      </c>
      <c r="Y2" s="23">
        <v>0</v>
      </c>
      <c r="Z2" s="23">
        <v>0</v>
      </c>
      <c r="AA2" s="23">
        <v>714</v>
      </c>
      <c r="AB2" s="23">
        <v>1497022</v>
      </c>
      <c r="AC2" s="33">
        <f t="shared" ref="AC2:AC11" si="10">AB2+AA2+Z2</f>
        <v>1497736</v>
      </c>
      <c r="AD2" s="33">
        <f t="shared" ref="AD2:AD11" si="11">Y2+X2+W2+V2+U2+T2+S2+R2</f>
        <v>7692136</v>
      </c>
      <c r="AE2" s="33">
        <f t="shared" ref="AE2:AE11" si="12">AF2+AG2+AH2+AI2+AJ2+AK2+AL2+AM2+AN2</f>
        <v>1362626</v>
      </c>
      <c r="AF2" s="23">
        <v>455442</v>
      </c>
      <c r="AG2" s="23">
        <v>0</v>
      </c>
      <c r="AH2" s="23">
        <v>343346</v>
      </c>
      <c r="AI2" s="23">
        <v>209319</v>
      </c>
      <c r="AJ2" s="23">
        <v>0</v>
      </c>
      <c r="AK2" s="23">
        <v>0</v>
      </c>
      <c r="AL2" s="23">
        <v>354519</v>
      </c>
      <c r="AM2" s="23">
        <v>0</v>
      </c>
      <c r="AN2" s="23">
        <v>0</v>
      </c>
      <c r="AO2" s="23">
        <v>1789912</v>
      </c>
      <c r="AP2" s="23">
        <v>5259874</v>
      </c>
      <c r="AQ2" s="23" t="s">
        <v>52</v>
      </c>
      <c r="AR2" s="23" t="s">
        <v>32</v>
      </c>
      <c r="AS2" s="23" t="s">
        <v>38</v>
      </c>
      <c r="AT2" s="23" t="s">
        <v>37</v>
      </c>
      <c r="AU2" s="23">
        <v>6883937</v>
      </c>
      <c r="AV2" s="23">
        <v>2315695</v>
      </c>
      <c r="AW2" s="23">
        <v>4424450</v>
      </c>
    </row>
    <row r="3" spans="1:49" s="34" customFormat="1" ht="15" customHeight="1">
      <c r="A3" s="29" t="s">
        <v>53</v>
      </c>
      <c r="B3" s="32">
        <f t="shared" si="0"/>
        <v>0.33926555157513122</v>
      </c>
      <c r="C3" s="32">
        <f t="shared" si="1"/>
        <v>0.29847488053335752</v>
      </c>
      <c r="D3" s="32">
        <f t="shared" si="2"/>
        <v>0.45613080833534564</v>
      </c>
      <c r="E3" s="32">
        <f t="shared" si="3"/>
        <v>0.22486737741581689</v>
      </c>
      <c r="F3" s="32">
        <f t="shared" si="4"/>
        <v>0.54951036300738709</v>
      </c>
      <c r="G3" s="32">
        <f t="shared" si="5"/>
        <v>0.11491525527327523</v>
      </c>
      <c r="H3" s="32">
        <f t="shared" si="6"/>
        <v>1.7349608364015221</v>
      </c>
      <c r="I3" s="32">
        <f t="shared" si="7"/>
        <v>5.1607259190321075</v>
      </c>
      <c r="J3" s="32">
        <f t="shared" si="8"/>
        <v>4.2605235131501426E-2</v>
      </c>
      <c r="K3" s="23">
        <v>158872800000000</v>
      </c>
      <c r="L3" s="23">
        <v>25788000000000</v>
      </c>
      <c r="M3" s="23">
        <v>31920841</v>
      </c>
      <c r="N3" s="23">
        <f t="shared" si="9"/>
        <v>87302250</v>
      </c>
      <c r="O3" s="23">
        <f t="shared" si="9"/>
        <v>29618646</v>
      </c>
      <c r="P3" s="23">
        <f t="shared" si="9"/>
        <v>47419540</v>
      </c>
      <c r="Q3" s="23">
        <v>18256908367980</v>
      </c>
      <c r="R3" s="23">
        <v>8623205</v>
      </c>
      <c r="S3" s="23">
        <v>582960</v>
      </c>
      <c r="T3" s="23">
        <v>26297761</v>
      </c>
      <c r="U3" s="23">
        <v>0</v>
      </c>
      <c r="V3" s="23">
        <v>0</v>
      </c>
      <c r="W3" s="23">
        <v>3844088</v>
      </c>
      <c r="X3" s="23">
        <v>3691017</v>
      </c>
      <c r="Y3" s="23">
        <v>0</v>
      </c>
      <c r="Z3" s="23">
        <v>11182</v>
      </c>
      <c r="AA3" s="23">
        <v>0</v>
      </c>
      <c r="AB3" s="23">
        <v>6757631</v>
      </c>
      <c r="AC3" s="33">
        <f t="shared" si="10"/>
        <v>6768813</v>
      </c>
      <c r="AD3" s="33">
        <f t="shared" si="11"/>
        <v>43039031</v>
      </c>
      <c r="AE3" s="33">
        <f t="shared" si="12"/>
        <v>19631428</v>
      </c>
      <c r="AF3" s="23">
        <v>2135680</v>
      </c>
      <c r="AG3" s="23">
        <v>0</v>
      </c>
      <c r="AH3" s="23">
        <v>78947</v>
      </c>
      <c r="AI3" s="23">
        <v>0</v>
      </c>
      <c r="AJ3" s="23">
        <v>3932047</v>
      </c>
      <c r="AK3" s="23">
        <v>0</v>
      </c>
      <c r="AL3" s="23">
        <v>13484754</v>
      </c>
      <c r="AM3" s="23">
        <v>0</v>
      </c>
      <c r="AN3" s="23">
        <v>0</v>
      </c>
      <c r="AO3" s="23">
        <v>2400000</v>
      </c>
      <c r="AP3" s="23">
        <v>26985035</v>
      </c>
      <c r="AQ3" s="23" t="s">
        <v>54</v>
      </c>
      <c r="AR3" s="23" t="s">
        <v>32</v>
      </c>
      <c r="AS3" s="23" t="s">
        <v>38</v>
      </c>
      <c r="AT3" s="23" t="s">
        <v>37</v>
      </c>
      <c r="AU3" s="23">
        <v>43651125</v>
      </c>
      <c r="AV3" s="23">
        <v>14809323</v>
      </c>
      <c r="AW3" s="23">
        <v>23709770</v>
      </c>
    </row>
    <row r="4" spans="1:49" s="34" customFormat="1" ht="15" customHeight="1">
      <c r="A4" s="29" t="s">
        <v>90</v>
      </c>
      <c r="B4" s="32">
        <f t="shared" si="0"/>
        <v>0.34078611065590214</v>
      </c>
      <c r="C4" s="32">
        <f t="shared" si="1"/>
        <v>0.20994783931346594</v>
      </c>
      <c r="D4" s="32">
        <f t="shared" si="2"/>
        <v>0.63405400006371593</v>
      </c>
      <c r="E4" s="32">
        <f t="shared" si="3"/>
        <v>0.45415756677266317</v>
      </c>
      <c r="F4" s="32">
        <f t="shared" si="4"/>
        <v>0.3620300603247511</v>
      </c>
      <c r="G4" s="32">
        <f t="shared" si="5"/>
        <v>0.10372833911911314</v>
      </c>
      <c r="H4" s="32">
        <f t="shared" si="6"/>
        <v>1.537760855130424</v>
      </c>
      <c r="I4" s="32">
        <f t="shared" si="7"/>
        <v>2.3805682216766049</v>
      </c>
      <c r="J4" s="32">
        <f t="shared" si="8"/>
        <v>0.24441859227884863</v>
      </c>
      <c r="K4" s="23">
        <v>34014429600000</v>
      </c>
      <c r="L4" s="23">
        <v>10061749200000</v>
      </c>
      <c r="M4" s="23">
        <v>4852406</v>
      </c>
      <c r="N4" s="23">
        <f t="shared" si="9"/>
        <v>12314246</v>
      </c>
      <c r="O4" s="23">
        <f t="shared" si="9"/>
        <v>4196524</v>
      </c>
      <c r="P4" s="23">
        <f t="shared" si="9"/>
        <v>7141256</v>
      </c>
      <c r="Q4" s="23">
        <v>3528260288492</v>
      </c>
      <c r="R4" s="23">
        <v>2255381</v>
      </c>
      <c r="S4" s="23">
        <v>0</v>
      </c>
      <c r="T4" s="23">
        <v>4303436</v>
      </c>
      <c r="U4" s="23">
        <v>0</v>
      </c>
      <c r="V4" s="23">
        <v>0</v>
      </c>
      <c r="W4" s="23">
        <v>1992410</v>
      </c>
      <c r="X4" s="23">
        <v>0</v>
      </c>
      <c r="Y4" s="23">
        <v>269170</v>
      </c>
      <c r="Z4" s="23">
        <v>4998</v>
      </c>
      <c r="AA4" s="23">
        <v>0</v>
      </c>
      <c r="AB4" s="23">
        <v>8308761</v>
      </c>
      <c r="AC4" s="33">
        <f t="shared" si="10"/>
        <v>8313759</v>
      </c>
      <c r="AD4" s="33">
        <f t="shared" si="11"/>
        <v>8820397</v>
      </c>
      <c r="AE4" s="33">
        <f t="shared" si="12"/>
        <v>5592608</v>
      </c>
      <c r="AF4" s="23">
        <v>1703511</v>
      </c>
      <c r="AG4" s="23">
        <v>0</v>
      </c>
      <c r="AH4" s="23">
        <v>208777</v>
      </c>
      <c r="AI4" s="23">
        <v>0</v>
      </c>
      <c r="AJ4" s="23">
        <v>0</v>
      </c>
      <c r="AK4" s="23">
        <v>1561025</v>
      </c>
      <c r="AL4" s="23">
        <v>2119295</v>
      </c>
      <c r="AM4" s="23">
        <v>0</v>
      </c>
      <c r="AN4" s="23">
        <v>0</v>
      </c>
      <c r="AO4" s="23">
        <v>3529200</v>
      </c>
      <c r="AP4" s="23">
        <v>7512436</v>
      </c>
      <c r="AQ4" s="23" t="s">
        <v>91</v>
      </c>
      <c r="AR4" s="23" t="s">
        <v>32</v>
      </c>
      <c r="AS4" s="23" t="s">
        <v>38</v>
      </c>
      <c r="AT4" s="23" t="s">
        <v>37</v>
      </c>
      <c r="AU4" s="23">
        <v>6157123</v>
      </c>
      <c r="AV4" s="23">
        <v>2098262</v>
      </c>
      <c r="AW4" s="23">
        <v>3570628</v>
      </c>
    </row>
    <row r="5" spans="1:49" s="34" customFormat="1" ht="15" customHeight="1">
      <c r="A5" s="29" t="s">
        <v>118</v>
      </c>
      <c r="B5" s="32">
        <f t="shared" si="0"/>
        <v>0.3475327875711815</v>
      </c>
      <c r="C5" s="32">
        <f t="shared" si="1"/>
        <v>0.27439934827077683</v>
      </c>
      <c r="D5" s="32">
        <f t="shared" si="2"/>
        <v>0.56471366179273863</v>
      </c>
      <c r="E5" s="32">
        <f t="shared" si="3"/>
        <v>0.4838980191017917</v>
      </c>
      <c r="F5" s="32">
        <f t="shared" si="4"/>
        <v>0.47688496741353886</v>
      </c>
      <c r="G5" s="32">
        <f t="shared" si="5"/>
        <v>8.4144521157169028E-2</v>
      </c>
      <c r="H5" s="32">
        <f t="shared" si="6"/>
        <v>1.8618076699799779</v>
      </c>
      <c r="I5" s="32">
        <f t="shared" si="7"/>
        <v>3.5648208469055374</v>
      </c>
      <c r="J5" s="32">
        <f t="shared" si="8"/>
        <v>0.28737015365586793</v>
      </c>
      <c r="K5" s="23">
        <v>420420000000000</v>
      </c>
      <c r="L5" s="23">
        <v>92100000000000</v>
      </c>
      <c r="M5" s="23">
        <v>70057810</v>
      </c>
      <c r="N5" s="23">
        <f t="shared" si="9"/>
        <v>200491978</v>
      </c>
      <c r="O5" s="23">
        <f t="shared" si="9"/>
        <v>69677536</v>
      </c>
      <c r="P5" s="23">
        <f t="shared" si="9"/>
        <v>115362974</v>
      </c>
      <c r="Q5" s="23">
        <v>35376039584897</v>
      </c>
      <c r="R5" s="23">
        <v>34089289</v>
      </c>
      <c r="S5" s="23">
        <v>5541739</v>
      </c>
      <c r="T5" s="23">
        <v>65508525</v>
      </c>
      <c r="U5" s="23">
        <v>0</v>
      </c>
      <c r="V5" s="23">
        <v>0</v>
      </c>
      <c r="W5" s="23">
        <v>54440793</v>
      </c>
      <c r="X5" s="23">
        <v>0</v>
      </c>
      <c r="Y5" s="23">
        <v>12219413</v>
      </c>
      <c r="Z5" s="23">
        <v>15999970</v>
      </c>
      <c r="AA5" s="23">
        <v>4853083</v>
      </c>
      <c r="AB5" s="23">
        <v>99963107</v>
      </c>
      <c r="AC5" s="33">
        <f t="shared" si="10"/>
        <v>120816160</v>
      </c>
      <c r="AD5" s="33">
        <f t="shared" si="11"/>
        <v>171799759</v>
      </c>
      <c r="AE5" s="33">
        <f t="shared" si="12"/>
        <v>97017671</v>
      </c>
      <c r="AF5" s="23">
        <v>48078188</v>
      </c>
      <c r="AG5" s="23">
        <v>0</v>
      </c>
      <c r="AH5" s="23">
        <v>18992557</v>
      </c>
      <c r="AI5" s="23">
        <v>1719629</v>
      </c>
      <c r="AJ5" s="23">
        <v>4647860</v>
      </c>
      <c r="AK5" s="23">
        <v>6487643</v>
      </c>
      <c r="AL5" s="23">
        <v>11183545</v>
      </c>
      <c r="AM5" s="23">
        <v>5398101</v>
      </c>
      <c r="AN5" s="23">
        <v>510148</v>
      </c>
      <c r="AO5" s="23">
        <v>78000000</v>
      </c>
      <c r="AP5" s="23">
        <v>104048973</v>
      </c>
      <c r="AQ5" s="23" t="s">
        <v>119</v>
      </c>
      <c r="AR5" s="23" t="s">
        <v>32</v>
      </c>
      <c r="AS5" s="23" t="s">
        <v>38</v>
      </c>
      <c r="AT5" s="23" t="s">
        <v>37</v>
      </c>
      <c r="AU5" s="23">
        <v>100245989</v>
      </c>
      <c r="AV5" s="23">
        <v>34838768</v>
      </c>
      <c r="AW5" s="23">
        <v>57681487</v>
      </c>
    </row>
    <row r="6" spans="1:49" s="34" customFormat="1" ht="15" customHeight="1">
      <c r="A6" s="29" t="s">
        <v>65</v>
      </c>
      <c r="B6" s="32">
        <f t="shared" si="0"/>
        <v>0.36717259097394378</v>
      </c>
      <c r="C6" s="32">
        <f t="shared" si="1"/>
        <v>0.32351117878476793</v>
      </c>
      <c r="D6" s="32">
        <f t="shared" si="2"/>
        <v>0.71021883346739945</v>
      </c>
      <c r="E6" s="32">
        <f t="shared" si="3"/>
        <v>0.91719815353653822</v>
      </c>
      <c r="F6" s="32">
        <f t="shared" si="4"/>
        <v>0.40698879021089834</v>
      </c>
      <c r="G6" s="32">
        <f t="shared" si="5"/>
        <v>5.6326445426185569E-2</v>
      </c>
      <c r="H6" s="32">
        <f t="shared" si="6"/>
        <v>2.2035719883312734</v>
      </c>
      <c r="I6" s="32">
        <f t="shared" si="7"/>
        <v>5.7757672520844423</v>
      </c>
      <c r="J6" s="32">
        <f t="shared" si="8"/>
        <v>3.9364149344430589E-2</v>
      </c>
      <c r="K6" s="23">
        <v>72570500000000</v>
      </c>
      <c r="L6" s="23">
        <v>10710300000000</v>
      </c>
      <c r="M6" s="23">
        <v>9219515</v>
      </c>
      <c r="N6" s="23">
        <f t="shared" si="9"/>
        <v>29535380</v>
      </c>
      <c r="O6" s="23">
        <f t="shared" si="9"/>
        <v>10844582</v>
      </c>
      <c r="P6" s="23">
        <f t="shared" si="9"/>
        <v>23477368</v>
      </c>
      <c r="Q6" s="23">
        <v>4087638307801</v>
      </c>
      <c r="R6" s="23">
        <v>87140</v>
      </c>
      <c r="S6" s="23">
        <v>20003114</v>
      </c>
      <c r="T6" s="23">
        <v>15088918</v>
      </c>
      <c r="U6" s="23">
        <v>0</v>
      </c>
      <c r="V6" s="23">
        <v>0</v>
      </c>
      <c r="W6" s="23">
        <v>2320231</v>
      </c>
      <c r="X6" s="23">
        <v>643483</v>
      </c>
      <c r="Y6" s="23">
        <v>0</v>
      </c>
      <c r="Z6" s="23">
        <v>2073462</v>
      </c>
      <c r="AA6" s="23">
        <v>0</v>
      </c>
      <c r="AB6" s="23">
        <v>783214</v>
      </c>
      <c r="AC6" s="33">
        <f t="shared" si="10"/>
        <v>2856676</v>
      </c>
      <c r="AD6" s="33">
        <f t="shared" si="11"/>
        <v>38142886</v>
      </c>
      <c r="AE6" s="33">
        <f t="shared" si="12"/>
        <v>27089796</v>
      </c>
      <c r="AF6" s="23">
        <v>4427434</v>
      </c>
      <c r="AG6" s="23">
        <v>0</v>
      </c>
      <c r="AH6" s="23">
        <v>0</v>
      </c>
      <c r="AI6" s="23">
        <v>1154014</v>
      </c>
      <c r="AJ6" s="23">
        <v>0</v>
      </c>
      <c r="AK6" s="23">
        <v>6600000</v>
      </c>
      <c r="AL6" s="23">
        <v>14908348</v>
      </c>
      <c r="AM6" s="23">
        <v>0</v>
      </c>
      <c r="AN6" s="23">
        <v>0</v>
      </c>
      <c r="AO6" s="23">
        <v>950000</v>
      </c>
      <c r="AP6" s="23">
        <v>13495453</v>
      </c>
      <c r="AQ6" s="23" t="s">
        <v>66</v>
      </c>
      <c r="AR6" s="23" t="s">
        <v>32</v>
      </c>
      <c r="AS6" s="23" t="s">
        <v>38</v>
      </c>
      <c r="AT6" s="23" t="s">
        <v>37</v>
      </c>
      <c r="AU6" s="23">
        <v>14767690</v>
      </c>
      <c r="AV6" s="23">
        <v>5422291</v>
      </c>
      <c r="AW6" s="23">
        <v>11738684</v>
      </c>
    </row>
    <row r="7" spans="1:49" s="34" customFormat="1" ht="15" customHeight="1">
      <c r="A7" s="29" t="s">
        <v>107</v>
      </c>
      <c r="B7" s="32">
        <f t="shared" si="0"/>
        <v>0.41727977130619448</v>
      </c>
      <c r="C7" s="32">
        <f t="shared" si="1"/>
        <v>0.28246867185825536</v>
      </c>
      <c r="D7" s="32">
        <f t="shared" si="2"/>
        <v>0.41245436504470651</v>
      </c>
      <c r="E7" s="32">
        <f t="shared" si="3"/>
        <v>0.29061828828016489</v>
      </c>
      <c r="F7" s="32">
        <f t="shared" si="4"/>
        <v>0.53402857755233268</v>
      </c>
      <c r="G7" s="32">
        <f t="shared" si="5"/>
        <v>0.37896676457287276</v>
      </c>
      <c r="H7" s="32">
        <f t="shared" si="6"/>
        <v>4.0017601987642806</v>
      </c>
      <c r="I7" s="32">
        <f t="shared" si="7"/>
        <v>3.6687791861240826</v>
      </c>
      <c r="J7" s="32">
        <f t="shared" si="8"/>
        <v>8.6938522540544405E-2</v>
      </c>
      <c r="K7" s="23">
        <v>27994000000000</v>
      </c>
      <c r="L7" s="23">
        <v>5996000000000</v>
      </c>
      <c r="M7" s="23">
        <v>2988867</v>
      </c>
      <c r="N7" s="23">
        <f t="shared" ref="N7:P8" si="13">AU7*4</f>
        <v>14949596</v>
      </c>
      <c r="O7" s="23">
        <f t="shared" si="13"/>
        <v>6238164</v>
      </c>
      <c r="P7" s="23">
        <f t="shared" si="13"/>
        <v>7907428</v>
      </c>
      <c r="Q7" s="23">
        <v>10608795607453</v>
      </c>
      <c r="R7" s="23">
        <v>21607</v>
      </c>
      <c r="S7" s="23">
        <v>481571</v>
      </c>
      <c r="T7" s="23">
        <v>6507762</v>
      </c>
      <c r="U7" s="23">
        <v>157022</v>
      </c>
      <c r="V7" s="23">
        <v>0</v>
      </c>
      <c r="W7" s="23">
        <v>3167407</v>
      </c>
      <c r="X7" s="23">
        <v>198223</v>
      </c>
      <c r="Y7" s="23">
        <v>0</v>
      </c>
      <c r="Z7" s="23">
        <v>803356</v>
      </c>
      <c r="AA7" s="23">
        <v>0</v>
      </c>
      <c r="AB7" s="23">
        <v>1630401</v>
      </c>
      <c r="AC7" s="33">
        <f t="shared" si="10"/>
        <v>2433757</v>
      </c>
      <c r="AD7" s="33">
        <f t="shared" si="11"/>
        <v>10533592</v>
      </c>
      <c r="AE7" s="33">
        <f t="shared" si="12"/>
        <v>4344626</v>
      </c>
      <c r="AF7" s="23">
        <v>415458</v>
      </c>
      <c r="AG7" s="23">
        <v>477735</v>
      </c>
      <c r="AH7" s="23">
        <v>1208</v>
      </c>
      <c r="AI7" s="23">
        <v>426977</v>
      </c>
      <c r="AJ7" s="23">
        <v>0</v>
      </c>
      <c r="AK7" s="23">
        <v>504951</v>
      </c>
      <c r="AL7" s="23">
        <v>2518297</v>
      </c>
      <c r="AM7" s="23">
        <v>0</v>
      </c>
      <c r="AN7" s="23">
        <v>0</v>
      </c>
      <c r="AO7" s="23">
        <v>2000000</v>
      </c>
      <c r="AP7" s="23">
        <v>5408726</v>
      </c>
      <c r="AQ7" s="23" t="s">
        <v>108</v>
      </c>
      <c r="AR7" s="23" t="s">
        <v>32</v>
      </c>
      <c r="AS7" s="23" t="s">
        <v>38</v>
      </c>
      <c r="AT7" s="23" t="s">
        <v>33</v>
      </c>
      <c r="AU7" s="23">
        <v>3737399</v>
      </c>
      <c r="AV7" s="23">
        <v>1559541</v>
      </c>
      <c r="AW7" s="23">
        <v>1976857</v>
      </c>
    </row>
    <row r="8" spans="1:49" s="34" customFormat="1" ht="15" customHeight="1">
      <c r="A8" s="29" t="s">
        <v>101</v>
      </c>
      <c r="B8" s="32">
        <f t="shared" si="0"/>
        <v>0.44834285326442574</v>
      </c>
      <c r="C8" s="32">
        <f t="shared" si="1"/>
        <v>0.25120924678097273</v>
      </c>
      <c r="D8" s="32">
        <f t="shared" si="2"/>
        <v>0.50076035810708652</v>
      </c>
      <c r="E8" s="32">
        <f t="shared" si="3"/>
        <v>0.40809838747544436</v>
      </c>
      <c r="F8" s="32">
        <f t="shared" si="4"/>
        <v>0.63872348388818467</v>
      </c>
      <c r="G8" s="32">
        <f t="shared" si="5"/>
        <v>0.10455459106460904</v>
      </c>
      <c r="H8" s="32">
        <f t="shared" si="6"/>
        <v>2.7884765798877491</v>
      </c>
      <c r="I8" s="32">
        <f t="shared" si="7"/>
        <v>4.8823644836889866</v>
      </c>
      <c r="J8" s="32">
        <f t="shared" si="8"/>
        <v>0.25377131729935287</v>
      </c>
      <c r="K8" s="23">
        <v>599560000000000</v>
      </c>
      <c r="L8" s="23">
        <v>101925000000000</v>
      </c>
      <c r="M8" s="23">
        <v>101083653</v>
      </c>
      <c r="N8" s="23">
        <f t="shared" si="13"/>
        <v>382953052</v>
      </c>
      <c r="O8" s="23">
        <f t="shared" si="13"/>
        <v>171694264</v>
      </c>
      <c r="P8" s="23">
        <f t="shared" si="13"/>
        <v>150615016</v>
      </c>
      <c r="Q8" s="23">
        <v>62686750618697</v>
      </c>
      <c r="R8" s="23">
        <v>10313124</v>
      </c>
      <c r="S8" s="23">
        <v>4253000</v>
      </c>
      <c r="T8" s="23">
        <v>98486092</v>
      </c>
      <c r="U8" s="23">
        <v>67970014</v>
      </c>
      <c r="V8" s="23">
        <v>0</v>
      </c>
      <c r="W8" s="23">
        <v>97251479</v>
      </c>
      <c r="X8" s="23">
        <v>33816736</v>
      </c>
      <c r="Y8" s="23">
        <v>0</v>
      </c>
      <c r="Z8" s="23">
        <v>78687096</v>
      </c>
      <c r="AA8" s="23">
        <v>9139201</v>
      </c>
      <c r="AB8" s="23">
        <v>64324834</v>
      </c>
      <c r="AC8" s="33">
        <f t="shared" si="10"/>
        <v>152151131</v>
      </c>
      <c r="AD8" s="33">
        <f t="shared" si="11"/>
        <v>312090445</v>
      </c>
      <c r="AE8" s="33">
        <f t="shared" si="12"/>
        <v>156282523</v>
      </c>
      <c r="AF8" s="23">
        <v>35430826</v>
      </c>
      <c r="AG8" s="23">
        <v>15020116</v>
      </c>
      <c r="AH8" s="23">
        <v>3709082</v>
      </c>
      <c r="AI8" s="23">
        <v>19202876</v>
      </c>
      <c r="AJ8" s="23">
        <v>0</v>
      </c>
      <c r="AK8" s="23">
        <v>75054526</v>
      </c>
      <c r="AL8" s="23">
        <v>7865097</v>
      </c>
      <c r="AM8" s="23">
        <v>0</v>
      </c>
      <c r="AN8" s="23">
        <v>0</v>
      </c>
      <c r="AO8" s="23">
        <v>130000000</v>
      </c>
      <c r="AP8" s="23">
        <v>157197062</v>
      </c>
      <c r="AQ8" s="23" t="s">
        <v>102</v>
      </c>
      <c r="AR8" s="23" t="s">
        <v>32</v>
      </c>
      <c r="AS8" s="23" t="s">
        <v>38</v>
      </c>
      <c r="AT8" s="23" t="s">
        <v>33</v>
      </c>
      <c r="AU8" s="23">
        <v>95738263</v>
      </c>
      <c r="AV8" s="23">
        <v>42923566</v>
      </c>
      <c r="AW8" s="23">
        <v>37653754</v>
      </c>
    </row>
    <row r="9" spans="1:49" s="34" customFormat="1" ht="15" customHeight="1">
      <c r="A9" s="29" t="s">
        <v>61</v>
      </c>
      <c r="B9" s="32">
        <f t="shared" si="0"/>
        <v>0.4486435893081191</v>
      </c>
      <c r="C9" s="32">
        <f t="shared" si="1"/>
        <v>0.22565563153603244</v>
      </c>
      <c r="D9" s="32">
        <f t="shared" si="2"/>
        <v>2.323994754083655</v>
      </c>
      <c r="E9" s="32">
        <f t="shared" si="3"/>
        <v>1.2920287767353098</v>
      </c>
      <c r="F9" s="32">
        <f t="shared" si="4"/>
        <v>0.69801176511255747</v>
      </c>
      <c r="G9" s="32">
        <f t="shared" si="5"/>
        <v>0.18619284221353294</v>
      </c>
      <c r="H9" s="32">
        <f t="shared" si="6"/>
        <v>1.7926146768317079</v>
      </c>
      <c r="I9" s="32">
        <f t="shared" si="7"/>
        <v>3.7339224349533628</v>
      </c>
      <c r="J9" s="32">
        <f t="shared" si="8"/>
        <v>0.77663126559345086</v>
      </c>
      <c r="K9" s="23">
        <v>49179300000000</v>
      </c>
      <c r="L9" s="23">
        <v>10388700000000</v>
      </c>
      <c r="M9" s="23">
        <v>12292326</v>
      </c>
      <c r="N9" s="23">
        <f>AU9*2</f>
        <v>34327730</v>
      </c>
      <c r="O9" s="23">
        <f>AV9*2</f>
        <v>15400916</v>
      </c>
      <c r="P9" s="23">
        <f>AW9*2</f>
        <v>11097586</v>
      </c>
      <c r="Q9" s="23">
        <v>9156833645072</v>
      </c>
      <c r="R9" s="23">
        <v>523610</v>
      </c>
      <c r="S9" s="23">
        <v>8679</v>
      </c>
      <c r="T9" s="23">
        <v>12808699</v>
      </c>
      <c r="U9" s="23">
        <v>0</v>
      </c>
      <c r="V9" s="23">
        <v>0</v>
      </c>
      <c r="W9" s="23">
        <v>5244029</v>
      </c>
      <c r="X9" s="23">
        <v>499542</v>
      </c>
      <c r="Y9" s="23">
        <v>0</v>
      </c>
      <c r="Z9" s="23">
        <v>2000</v>
      </c>
      <c r="AA9" s="23">
        <v>0</v>
      </c>
      <c r="AB9" s="23">
        <v>38192182</v>
      </c>
      <c r="AC9" s="33">
        <f t="shared" si="10"/>
        <v>38194182</v>
      </c>
      <c r="AD9" s="33">
        <f t="shared" si="11"/>
        <v>19084559</v>
      </c>
      <c r="AE9" s="33">
        <f t="shared" si="12"/>
        <v>44352415</v>
      </c>
      <c r="AF9" s="23">
        <v>12712510</v>
      </c>
      <c r="AG9" s="23">
        <v>0</v>
      </c>
      <c r="AH9" s="23">
        <v>1378637</v>
      </c>
      <c r="AI9" s="23">
        <v>776463</v>
      </c>
      <c r="AJ9" s="23">
        <v>4739187</v>
      </c>
      <c r="AK9" s="23">
        <v>5869455</v>
      </c>
      <c r="AL9" s="23">
        <v>271291</v>
      </c>
      <c r="AM9" s="23">
        <v>7642633</v>
      </c>
      <c r="AN9" s="23">
        <v>10962239</v>
      </c>
      <c r="AO9" s="23">
        <v>5100000</v>
      </c>
      <c r="AP9" s="23">
        <v>5695776</v>
      </c>
      <c r="AQ9" s="23" t="s">
        <v>62</v>
      </c>
      <c r="AR9" s="23" t="s">
        <v>32</v>
      </c>
      <c r="AS9" s="23" t="s">
        <v>38</v>
      </c>
      <c r="AT9" s="23" t="s">
        <v>37</v>
      </c>
      <c r="AU9" s="23">
        <v>17163865</v>
      </c>
      <c r="AV9" s="23">
        <v>7700458</v>
      </c>
      <c r="AW9" s="23">
        <v>5548793</v>
      </c>
    </row>
    <row r="10" spans="1:49" s="34" customFormat="1" ht="15" customHeight="1">
      <c r="A10" s="29" t="s">
        <v>109</v>
      </c>
      <c r="B10" s="32">
        <f t="shared" si="0"/>
        <v>0.45692030615553736</v>
      </c>
      <c r="C10" s="32">
        <f t="shared" si="1"/>
        <v>0.21939774320597014</v>
      </c>
      <c r="D10" s="32">
        <f t="shared" si="2"/>
        <v>0.75028731334825771</v>
      </c>
      <c r="E10" s="32">
        <f t="shared" si="3"/>
        <v>2.8864502279159456</v>
      </c>
      <c r="F10" s="32">
        <f t="shared" si="4"/>
        <v>0.48668828869552117</v>
      </c>
      <c r="G10" s="32">
        <f t="shared" si="5"/>
        <v>0.12012383656100083</v>
      </c>
      <c r="H10" s="32">
        <f t="shared" si="6"/>
        <v>1.9966270461501749</v>
      </c>
      <c r="I10" s="32">
        <f t="shared" si="7"/>
        <v>1.6217820695709426</v>
      </c>
      <c r="J10" s="32">
        <f t="shared" si="8"/>
        <v>0.70750128702552706</v>
      </c>
      <c r="K10" s="23">
        <v>238923000000000</v>
      </c>
      <c r="L10" s="23">
        <v>91130000000000</v>
      </c>
      <c r="M10" s="23">
        <v>38803970</v>
      </c>
      <c r="N10" s="23">
        <f>AU10*1</f>
        <v>116281026</v>
      </c>
      <c r="O10" s="23">
        <f>AV10*1</f>
        <v>53131162</v>
      </c>
      <c r="P10" s="23">
        <f>AW10*1</f>
        <v>52419167</v>
      </c>
      <c r="Q10" s="23">
        <v>28700347402664</v>
      </c>
      <c r="R10" s="23">
        <v>48698189</v>
      </c>
      <c r="S10" s="23">
        <v>2001852</v>
      </c>
      <c r="T10" s="23">
        <v>246436287</v>
      </c>
      <c r="U10" s="23">
        <v>0</v>
      </c>
      <c r="V10" s="23">
        <v>0</v>
      </c>
      <c r="W10" s="23">
        <v>102160896</v>
      </c>
      <c r="X10" s="23">
        <v>0</v>
      </c>
      <c r="Y10" s="23">
        <v>48050596</v>
      </c>
      <c r="Z10" s="23">
        <v>33273490</v>
      </c>
      <c r="AA10" s="23">
        <v>51968819</v>
      </c>
      <c r="AB10" s="23">
        <v>83796021</v>
      </c>
      <c r="AC10" s="33">
        <f t="shared" si="10"/>
        <v>169038330</v>
      </c>
      <c r="AD10" s="33">
        <f t="shared" si="11"/>
        <v>447347820</v>
      </c>
      <c r="AE10" s="33">
        <f t="shared" si="12"/>
        <v>335639394</v>
      </c>
      <c r="AF10" s="23">
        <v>125127464</v>
      </c>
      <c r="AG10" s="23">
        <v>0</v>
      </c>
      <c r="AH10" s="23">
        <v>69402719</v>
      </c>
      <c r="AI10" s="23">
        <v>7888662</v>
      </c>
      <c r="AJ10" s="23">
        <v>39666858</v>
      </c>
      <c r="AK10" s="23">
        <v>56968948</v>
      </c>
      <c r="AL10" s="23">
        <v>8495936</v>
      </c>
      <c r="AM10" s="23">
        <v>15614972</v>
      </c>
      <c r="AN10" s="23">
        <v>12473835</v>
      </c>
      <c r="AO10" s="23">
        <v>27000000</v>
      </c>
      <c r="AP10" s="23">
        <v>120062160</v>
      </c>
      <c r="AQ10" s="23" t="s">
        <v>110</v>
      </c>
      <c r="AR10" s="23" t="s">
        <v>111</v>
      </c>
      <c r="AS10" s="23" t="s">
        <v>34</v>
      </c>
      <c r="AT10" s="23" t="s">
        <v>58</v>
      </c>
      <c r="AU10" s="23">
        <v>116281026</v>
      </c>
      <c r="AV10" s="23">
        <v>53131162</v>
      </c>
      <c r="AW10" s="23">
        <v>52419167</v>
      </c>
    </row>
    <row r="11" spans="1:49" s="34" customFormat="1" ht="15" customHeight="1">
      <c r="A11" s="29" t="s">
        <v>75</v>
      </c>
      <c r="B11" s="32">
        <f t="shared" si="0"/>
        <v>0.50485018682120586</v>
      </c>
      <c r="C11" s="32">
        <f t="shared" si="1"/>
        <v>0.23512855554771317</v>
      </c>
      <c r="D11" s="32">
        <f t="shared" si="2"/>
        <v>0.71268333308984688</v>
      </c>
      <c r="E11" s="32">
        <f t="shared" si="3"/>
        <v>0.38927057015586075</v>
      </c>
      <c r="F11" s="32">
        <f t="shared" si="4"/>
        <v>0.43839303359683796</v>
      </c>
      <c r="G11" s="32">
        <f t="shared" si="5"/>
        <v>6.3979598792984191E-2</v>
      </c>
      <c r="H11" s="32">
        <f t="shared" si="6"/>
        <v>3.7408854116973571</v>
      </c>
      <c r="I11" s="32">
        <f t="shared" si="7"/>
        <v>3.0907881834026116</v>
      </c>
      <c r="J11" s="32">
        <f t="shared" si="8"/>
        <v>0.28247239818605308</v>
      </c>
      <c r="K11" s="23">
        <v>226688000000000</v>
      </c>
      <c r="L11" s="23">
        <v>55414260000000</v>
      </c>
      <c r="M11" s="23">
        <v>20962000</v>
      </c>
      <c r="N11" s="23">
        <f>AU11*2</f>
        <v>99378440</v>
      </c>
      <c r="O11" s="23">
        <f>AV11*2</f>
        <v>50171224</v>
      </c>
      <c r="P11" s="23">
        <f>AW11*2</f>
        <v>53300822</v>
      </c>
      <c r="Q11" s="23">
        <v>14503407291184</v>
      </c>
      <c r="R11" s="23">
        <v>9837187</v>
      </c>
      <c r="S11" s="23">
        <v>0</v>
      </c>
      <c r="T11" s="23">
        <v>13043391</v>
      </c>
      <c r="U11" s="23">
        <v>0</v>
      </c>
      <c r="V11" s="23">
        <v>0</v>
      </c>
      <c r="W11" s="23">
        <v>18723369</v>
      </c>
      <c r="X11" s="23">
        <v>0</v>
      </c>
      <c r="Y11" s="23">
        <v>12676966</v>
      </c>
      <c r="Z11" s="23">
        <v>21622203</v>
      </c>
      <c r="AA11" s="23">
        <v>0</v>
      </c>
      <c r="AB11" s="23">
        <v>42410900</v>
      </c>
      <c r="AC11" s="33">
        <f t="shared" si="10"/>
        <v>64033103</v>
      </c>
      <c r="AD11" s="33">
        <f t="shared" si="11"/>
        <v>54280913</v>
      </c>
      <c r="AE11" s="33">
        <f t="shared" si="12"/>
        <v>38685102</v>
      </c>
      <c r="AF11" s="23">
        <v>16061867</v>
      </c>
      <c r="AG11" s="23">
        <v>0</v>
      </c>
      <c r="AH11" s="23">
        <v>911560</v>
      </c>
      <c r="AI11" s="23">
        <v>385131</v>
      </c>
      <c r="AJ11" s="23">
        <v>0</v>
      </c>
      <c r="AK11" s="23">
        <v>2416470</v>
      </c>
      <c r="AL11" s="23">
        <v>18910074</v>
      </c>
      <c r="AM11" s="23">
        <v>0</v>
      </c>
      <c r="AN11" s="23">
        <v>0</v>
      </c>
      <c r="AO11" s="23">
        <v>33500000</v>
      </c>
      <c r="AP11" s="23">
        <v>32142292</v>
      </c>
      <c r="AQ11" s="23" t="s">
        <v>76</v>
      </c>
      <c r="AR11" s="23" t="s">
        <v>32</v>
      </c>
      <c r="AS11" s="23" t="s">
        <v>38</v>
      </c>
      <c r="AT11" s="23" t="s">
        <v>37</v>
      </c>
      <c r="AU11" s="23">
        <v>49689220</v>
      </c>
      <c r="AV11" s="23">
        <v>25085612</v>
      </c>
      <c r="AW11" s="23">
        <v>26650411</v>
      </c>
    </row>
    <row r="12" spans="1:49" s="203" customFormat="1" ht="20.100000000000001" customHeight="1">
      <c r="A12" s="200"/>
      <c r="B12" s="201"/>
      <c r="C12" s="201"/>
      <c r="D12" s="201"/>
      <c r="E12" s="201"/>
      <c r="F12" s="201"/>
      <c r="G12" s="201"/>
      <c r="H12" s="201"/>
      <c r="I12" s="201"/>
      <c r="J12" s="201"/>
      <c r="K12" s="202">
        <f t="shared" ref="K12:AP12" si="14">SUM(K2:K11)</f>
        <v>1862541802288000</v>
      </c>
      <c r="L12" s="202">
        <f t="shared" si="14"/>
        <v>413140155936000</v>
      </c>
      <c r="M12" s="202">
        <f t="shared" si="14"/>
        <v>296516916</v>
      </c>
      <c r="N12" s="202">
        <f t="shared" si="14"/>
        <v>991301572</v>
      </c>
      <c r="O12" s="202">
        <f t="shared" si="14"/>
        <v>415604408</v>
      </c>
      <c r="P12" s="202">
        <f t="shared" si="14"/>
        <v>477590057</v>
      </c>
      <c r="Q12" s="202">
        <f t="shared" si="14"/>
        <v>189347816268738</v>
      </c>
      <c r="R12" s="202">
        <f t="shared" si="14"/>
        <v>116603660</v>
      </c>
      <c r="S12" s="202">
        <f t="shared" si="14"/>
        <v>34937915</v>
      </c>
      <c r="T12" s="202">
        <f t="shared" si="14"/>
        <v>490463101</v>
      </c>
      <c r="U12" s="202">
        <f t="shared" si="14"/>
        <v>68127036</v>
      </c>
      <c r="V12" s="202">
        <f t="shared" si="14"/>
        <v>0</v>
      </c>
      <c r="W12" s="202">
        <f t="shared" si="14"/>
        <v>290576780</v>
      </c>
      <c r="X12" s="202">
        <f t="shared" si="14"/>
        <v>38906901</v>
      </c>
      <c r="Y12" s="202">
        <f t="shared" si="14"/>
        <v>73216145</v>
      </c>
      <c r="Z12" s="202">
        <f t="shared" si="14"/>
        <v>152477757</v>
      </c>
      <c r="AA12" s="202">
        <f t="shared" si="14"/>
        <v>65961817</v>
      </c>
      <c r="AB12" s="202">
        <f t="shared" si="14"/>
        <v>347664073</v>
      </c>
      <c r="AC12" s="202">
        <f t="shared" si="14"/>
        <v>566103647</v>
      </c>
      <c r="AD12" s="202">
        <f t="shared" si="14"/>
        <v>1112831538</v>
      </c>
      <c r="AE12" s="202">
        <f t="shared" si="14"/>
        <v>729998189</v>
      </c>
      <c r="AF12" s="202">
        <f t="shared" si="14"/>
        <v>246548380</v>
      </c>
      <c r="AG12" s="202">
        <f t="shared" si="14"/>
        <v>15497851</v>
      </c>
      <c r="AH12" s="202">
        <f t="shared" si="14"/>
        <v>95026833</v>
      </c>
      <c r="AI12" s="202">
        <f t="shared" si="14"/>
        <v>31763071</v>
      </c>
      <c r="AJ12" s="202">
        <f t="shared" si="14"/>
        <v>52985952</v>
      </c>
      <c r="AK12" s="202">
        <f t="shared" si="14"/>
        <v>155463018</v>
      </c>
      <c r="AL12" s="202">
        <f t="shared" si="14"/>
        <v>80111156</v>
      </c>
      <c r="AM12" s="202">
        <f t="shared" si="14"/>
        <v>28655706</v>
      </c>
      <c r="AN12" s="202">
        <f t="shared" si="14"/>
        <v>23946222</v>
      </c>
      <c r="AO12" s="202">
        <f t="shared" si="14"/>
        <v>284269112</v>
      </c>
      <c r="AP12" s="202">
        <f t="shared" si="14"/>
        <v>477807787</v>
      </c>
      <c r="AQ12" s="202"/>
      <c r="AR12" s="202"/>
      <c r="AS12" s="202"/>
      <c r="AT12" s="202"/>
      <c r="AU12" s="202"/>
      <c r="AV12" s="202"/>
      <c r="AW12" s="202"/>
    </row>
  </sheetData>
  <sortState ref="A2:AW43">
    <sortCondition ref="B1"/>
  </sortState>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پیش بینی قیمت نفت</vt:lpstr>
      <vt:lpstr>مسکن رقیب بورس</vt:lpstr>
      <vt:lpstr>طلا رقیب بورس</vt:lpstr>
      <vt:lpstr>انتظارات تورمی رقیب بورس</vt:lpstr>
      <vt:lpstr>رشدسهام به تفکیک درشش ماه گذشته</vt:lpstr>
      <vt:lpstr>ارزش معاملات خردبورس روزانه</vt:lpstr>
      <vt:lpstr>چهل و یک شرکت برتر</vt:lpstr>
      <vt:lpstr>سود خالص به ارزش بازار</vt:lpstr>
      <vt:lpstr>بهای تمام شده به فروش</vt:lpstr>
      <vt:lpstr>بدهی به دارایی جاری</vt:lpstr>
      <vt:lpstr>رتبه نهایی</vt:lpstr>
      <vt:lpstr>بیشترین بازده طی هفته</vt:lpstr>
      <vt:lpstr>کمترین بازده طی هفته</vt:lpstr>
      <vt:lpstr>بیشترین سهام معامله شده درهفته</vt:lpstr>
      <vt:lpstr>ده ریسک در خرید سهام</vt:lpstr>
      <vt:lpstr>شیوه نامه بورس</vt:lpstr>
      <vt:lpstr>ده نکته در سبد دارایی</vt:lpstr>
      <vt:lpstr>تحلیل هفته بورس</vt:lpstr>
      <vt:lpstr>بانک</vt:lpstr>
      <vt:lpstr>تسهیلات براساس نوع وثیقه</vt:lpstr>
      <vt:lpstr>رتبه بندی نهایی بانک ها </vt:lpstr>
      <vt:lpstr>شیوه نامه بانک</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مرتضی توکلی</dc:creator>
  <cp:lastModifiedBy>d</cp:lastModifiedBy>
  <dcterms:created xsi:type="dcterms:W3CDTF">2019-10-31T07:17:08Z</dcterms:created>
  <dcterms:modified xsi:type="dcterms:W3CDTF">2019-11-01T13:44:53Z</dcterms:modified>
</cp:coreProperties>
</file>