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15" windowWidth="10005" windowHeight="9825" tabRatio="878" activeTab="5"/>
  </bookViews>
  <sheets>
    <sheet name="ارزش معاملات خردبورس روزانه" sheetId="6" r:id="rId1"/>
    <sheet name="41شرکت هفته" sheetId="1" r:id="rId2"/>
    <sheet name="سودخالص به ارزش بازار" sheetId="2" r:id="rId3"/>
    <sheet name="بهای تمام شده کالا" sheetId="3" r:id="rId4"/>
    <sheet name="بدهی به دارایی جاری" sheetId="4" r:id="rId5"/>
    <sheet name="رتبه نهایی" sheetId="5" r:id="rId6"/>
    <sheet name="بیشترین بازده طی هفته گذشته" sheetId="12" r:id="rId7"/>
    <sheet name="کمترین بازده طی هفته گذشته" sheetId="13" r:id="rId8"/>
    <sheet name="بیشترین سهام معامله شده درهفته" sheetId="11" r:id="rId9"/>
    <sheet name="ده ریسک در خرید سهام" sheetId="7" r:id="rId10"/>
    <sheet name="شیوه نامه" sheetId="8" r:id="rId11"/>
    <sheet name="ده نکته در سبد دارایی" sheetId="9" r:id="rId12"/>
    <sheet name="تحلیل هفته" sheetId="10" r:id="rId13"/>
  </sheets>
  <definedNames>
    <definedName name="_xlnm.Auto_Open" localSheetId="12">#REF!</definedName>
    <definedName name="_xlnm.Auto_Open" localSheetId="9">#REF!</definedName>
    <definedName name="_xlnm.Auto_Open" localSheetId="11">#REF!</definedName>
    <definedName name="_xlnm.Auto_Open" localSheetId="10">#REF!</definedName>
    <definedName name="_xlnm.Auto_Open">#REF!</definedName>
    <definedName name="Macro1" localSheetId="12">#REF!</definedName>
    <definedName name="Macro1" localSheetId="9">#REF!</definedName>
    <definedName name="Macro1" localSheetId="11">#REF!</definedName>
    <definedName name="Macro1" localSheetId="10">#REF!</definedName>
    <definedName name="Macro1">#REF!</definedName>
    <definedName name="Macro2" localSheetId="12">#REF!</definedName>
    <definedName name="Macro2" localSheetId="9">#REF!</definedName>
    <definedName name="Macro2" localSheetId="11">#REF!</definedName>
    <definedName name="Macro2" localSheetId="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Recover">#REF!</definedName>
    <definedName name="TableName">"Dummy"</definedName>
  </definedNames>
  <calcPr calcId="144525"/>
</workbook>
</file>

<file path=xl/calcChain.xml><?xml version="1.0" encoding="utf-8"?>
<calcChain xmlns="http://schemas.openxmlformats.org/spreadsheetml/2006/main">
  <c r="C43" i="13" l="1"/>
  <c r="F36" i="11"/>
  <c r="E36" i="11"/>
  <c r="B36" i="11"/>
  <c r="C8" i="11"/>
  <c r="C32" i="11"/>
  <c r="C31" i="11"/>
  <c r="C28" i="11"/>
  <c r="C17" i="11"/>
  <c r="C27" i="11"/>
  <c r="C14" i="11"/>
  <c r="C12" i="11"/>
  <c r="C9" i="11"/>
  <c r="C4" i="11"/>
  <c r="C3" i="11"/>
  <c r="C29" i="11"/>
  <c r="C7" i="11"/>
  <c r="C19" i="11"/>
  <c r="C6" i="11"/>
  <c r="C18" i="11"/>
  <c r="C15" i="11"/>
  <c r="C34" i="11"/>
  <c r="C23" i="11"/>
  <c r="C10" i="11"/>
  <c r="C21" i="11"/>
  <c r="C30" i="11"/>
  <c r="C13" i="11"/>
  <c r="C25" i="11"/>
  <c r="C11" i="11"/>
  <c r="C26" i="11"/>
  <c r="C33" i="11"/>
  <c r="C20" i="11"/>
  <c r="C24" i="11"/>
  <c r="C2" i="11"/>
  <c r="C16" i="11"/>
  <c r="C5" i="11"/>
  <c r="C35" i="11"/>
  <c r="C22" i="11"/>
  <c r="F43" i="13"/>
  <c r="E43" i="13"/>
  <c r="C39" i="13"/>
  <c r="C25" i="13"/>
  <c r="C28" i="13"/>
  <c r="C9" i="13"/>
  <c r="C24" i="13"/>
  <c r="C23" i="13"/>
  <c r="C34" i="13"/>
  <c r="C4" i="13"/>
  <c r="C10" i="13"/>
  <c r="C8" i="13"/>
  <c r="C15" i="13"/>
  <c r="C5" i="13"/>
  <c r="C12" i="13"/>
  <c r="C31" i="13"/>
  <c r="C21" i="13"/>
  <c r="C26" i="13"/>
  <c r="C17" i="13"/>
  <c r="C32" i="13"/>
  <c r="C38" i="13"/>
  <c r="C19" i="13"/>
  <c r="C36" i="13"/>
  <c r="C16" i="13"/>
  <c r="C2" i="13"/>
  <c r="C33" i="13"/>
  <c r="C30" i="13"/>
  <c r="C42" i="13"/>
  <c r="C13" i="13"/>
  <c r="C27" i="13"/>
  <c r="C14" i="13"/>
  <c r="C29" i="13"/>
  <c r="C35" i="13"/>
  <c r="C11" i="13"/>
  <c r="C40" i="13"/>
  <c r="C41" i="13"/>
  <c r="C22" i="13"/>
  <c r="C7" i="13"/>
  <c r="C20" i="13"/>
  <c r="C37" i="13"/>
  <c r="C18" i="13"/>
  <c r="C3" i="13"/>
  <c r="C6" i="13"/>
  <c r="C36" i="11" l="1"/>
  <c r="F41" i="12"/>
  <c r="E41" i="12"/>
  <c r="C39" i="12"/>
  <c r="C12" i="12"/>
  <c r="C17" i="12"/>
  <c r="C8" i="12"/>
  <c r="C6" i="12"/>
  <c r="C4" i="12"/>
  <c r="C35" i="12"/>
  <c r="C5" i="12"/>
  <c r="C18" i="12"/>
  <c r="C25" i="12"/>
  <c r="C13" i="12"/>
  <c r="C33" i="12"/>
  <c r="C40" i="12"/>
  <c r="C26" i="12"/>
  <c r="C36" i="12"/>
  <c r="C3" i="12"/>
  <c r="C24" i="12"/>
  <c r="C28" i="12"/>
  <c r="C23" i="12"/>
  <c r="C30" i="12"/>
  <c r="C15" i="12"/>
  <c r="C20" i="12"/>
  <c r="C9" i="12"/>
  <c r="C31" i="12"/>
  <c r="C10" i="12"/>
  <c r="C38" i="12"/>
  <c r="C21" i="12"/>
  <c r="C7" i="12"/>
  <c r="C19" i="12"/>
  <c r="C2" i="12"/>
  <c r="C29" i="12"/>
  <c r="C32" i="12"/>
  <c r="C34" i="12"/>
  <c r="C16" i="12"/>
  <c r="C11" i="12"/>
  <c r="C27" i="12"/>
  <c r="C22" i="12"/>
  <c r="C14" i="12"/>
  <c r="C37" i="12"/>
  <c r="C41" i="12" l="1"/>
  <c r="AJ11" i="5"/>
  <c r="R11" i="5"/>
  <c r="P11" i="5"/>
  <c r="N11" i="5"/>
  <c r="L11" i="5"/>
  <c r="J11" i="5"/>
  <c r="H11" i="5"/>
  <c r="F11" i="5"/>
  <c r="D11" i="5"/>
  <c r="L11" i="4"/>
  <c r="K11" i="4"/>
  <c r="J11" i="4"/>
  <c r="L12" i="3"/>
  <c r="K12" i="3"/>
  <c r="J12" i="3"/>
  <c r="L19" i="2"/>
  <c r="K19" i="2"/>
  <c r="J19" i="2"/>
  <c r="AU43" i="1"/>
  <c r="AT43" i="1"/>
  <c r="AS43" i="1"/>
  <c r="AO43" i="1"/>
  <c r="AN43" i="1"/>
  <c r="AM43" i="1"/>
  <c r="AL43" i="1"/>
  <c r="AK43" i="1"/>
  <c r="AJ43" i="1"/>
  <c r="AI43" i="1"/>
  <c r="AH43" i="1"/>
  <c r="AG43" i="1"/>
  <c r="AF43" i="1"/>
  <c r="AE43" i="1"/>
  <c r="AC43" i="1"/>
  <c r="AD43" i="1"/>
  <c r="AB43" i="1"/>
  <c r="AA43" i="1"/>
  <c r="Z43" i="1"/>
  <c r="Y43" i="1"/>
  <c r="X43" i="1"/>
  <c r="W43" i="1"/>
  <c r="V43" i="1"/>
  <c r="U43" i="1"/>
  <c r="T43" i="1"/>
  <c r="S43" i="1"/>
  <c r="R43" i="1"/>
  <c r="Q43" i="1"/>
  <c r="P43" i="1"/>
  <c r="O43" i="1"/>
  <c r="N43" i="1"/>
  <c r="M43" i="1"/>
  <c r="L43" i="1"/>
  <c r="J43" i="1"/>
  <c r="B4" i="5"/>
  <c r="B2" i="5"/>
  <c r="B9" i="5"/>
  <c r="B8" i="5"/>
  <c r="B5" i="5"/>
  <c r="B7" i="5"/>
  <c r="B10" i="5"/>
  <c r="B6" i="5"/>
  <c r="B3" i="5"/>
  <c r="BD9" i="5" l="1"/>
  <c r="BC9" i="5"/>
  <c r="BB9" i="5"/>
  <c r="BX9" i="5" s="1"/>
  <c r="AJ9" i="5"/>
  <c r="BW9" i="5" s="1"/>
  <c r="AL9" i="5"/>
  <c r="AK9" i="5"/>
  <c r="AF9" i="5" s="1"/>
  <c r="AH9" i="5"/>
  <c r="AD9" i="5"/>
  <c r="BD5" i="5"/>
  <c r="BC5" i="5"/>
  <c r="BB5" i="5"/>
  <c r="BX5" i="5" s="1"/>
  <c r="AJ5" i="5"/>
  <c r="BW5" i="5" s="1"/>
  <c r="AL5" i="5"/>
  <c r="AK5" i="5"/>
  <c r="AF5" i="5" s="1"/>
  <c r="AH5" i="5"/>
  <c r="AD5" i="5"/>
  <c r="BD2" i="5"/>
  <c r="BC2" i="5"/>
  <c r="BB2" i="5"/>
  <c r="BX2" i="5" s="1"/>
  <c r="AJ2" i="5"/>
  <c r="BW2" i="5" s="1"/>
  <c r="AL2" i="5"/>
  <c r="AK2" i="5"/>
  <c r="AF2" i="5" s="1"/>
  <c r="AH2" i="5"/>
  <c r="AD2" i="5"/>
  <c r="BD10" i="5"/>
  <c r="BC10" i="5"/>
  <c r="BB10" i="5"/>
  <c r="BX10" i="5" s="1"/>
  <c r="AJ10" i="5"/>
  <c r="BW10" i="5" s="1"/>
  <c r="AL10" i="5"/>
  <c r="AK10" i="5"/>
  <c r="AF10" i="5" s="1"/>
  <c r="AH10" i="5"/>
  <c r="AD10" i="5"/>
  <c r="BD3" i="5"/>
  <c r="BC3" i="5"/>
  <c r="BB3" i="5"/>
  <c r="BX3" i="5" s="1"/>
  <c r="AJ3" i="5"/>
  <c r="BW3" i="5" s="1"/>
  <c r="AL3" i="5"/>
  <c r="AK3" i="5"/>
  <c r="AF3" i="5" s="1"/>
  <c r="AH3" i="5"/>
  <c r="AD3" i="5"/>
  <c r="BD7" i="5"/>
  <c r="BC7" i="5"/>
  <c r="BB7" i="5"/>
  <c r="BX7" i="5" s="1"/>
  <c r="AJ7" i="5"/>
  <c r="BW7" i="5" s="1"/>
  <c r="AL7" i="5"/>
  <c r="AK7" i="5"/>
  <c r="AF7" i="5" s="1"/>
  <c r="AH7" i="5"/>
  <c r="AD7" i="5"/>
  <c r="BD4" i="5"/>
  <c r="BC4" i="5"/>
  <c r="BB4" i="5"/>
  <c r="BX4" i="5" s="1"/>
  <c r="AJ4" i="5"/>
  <c r="BW4" i="5" s="1"/>
  <c r="AL4" i="5"/>
  <c r="AK4" i="5"/>
  <c r="AF4" i="5" s="1"/>
  <c r="AH4" i="5"/>
  <c r="AD4" i="5"/>
  <c r="BD6" i="5"/>
  <c r="BC6" i="5"/>
  <c r="BB6" i="5"/>
  <c r="BX6" i="5" s="1"/>
  <c r="AJ6" i="5"/>
  <c r="BW6" i="5" s="1"/>
  <c r="AL6" i="5"/>
  <c r="AK6" i="5"/>
  <c r="AF6" i="5" s="1"/>
  <c r="AH6" i="5"/>
  <c r="AD6" i="5"/>
  <c r="BD8" i="5"/>
  <c r="BC8" i="5"/>
  <c r="BB8" i="5"/>
  <c r="BX8" i="5" s="1"/>
  <c r="AJ8" i="5"/>
  <c r="BW8" i="5" s="1"/>
  <c r="AL8" i="5"/>
  <c r="AK8" i="5"/>
  <c r="AF8" i="5" s="1"/>
  <c r="AH8" i="5"/>
  <c r="AD8" i="5"/>
  <c r="AD9" i="4"/>
  <c r="AC9" i="4"/>
  <c r="AB9" i="4"/>
  <c r="AX9" i="4" s="1"/>
  <c r="L9" i="4"/>
  <c r="D9" i="4" s="1"/>
  <c r="K9" i="4"/>
  <c r="J9" i="4"/>
  <c r="H9" i="4" s="1"/>
  <c r="I9" i="4"/>
  <c r="G9" i="4"/>
  <c r="AD2" i="4"/>
  <c r="AC2" i="4"/>
  <c r="AB2" i="4"/>
  <c r="AX2" i="4" s="1"/>
  <c r="L2" i="4"/>
  <c r="D2" i="4" s="1"/>
  <c r="K2" i="4"/>
  <c r="J2" i="4"/>
  <c r="H2" i="4" s="1"/>
  <c r="I2" i="4"/>
  <c r="G2" i="4"/>
  <c r="F2" i="4"/>
  <c r="AD10" i="4"/>
  <c r="AC10" i="4"/>
  <c r="AB10" i="4"/>
  <c r="AX10" i="4" s="1"/>
  <c r="L10" i="4"/>
  <c r="D10" i="4" s="1"/>
  <c r="K10" i="4"/>
  <c r="J10" i="4"/>
  <c r="H10" i="4" s="1"/>
  <c r="I10" i="4"/>
  <c r="G10" i="4"/>
  <c r="AD6" i="4"/>
  <c r="AC6" i="4"/>
  <c r="AB6" i="4"/>
  <c r="AX6" i="4" s="1"/>
  <c r="L6" i="4"/>
  <c r="D6" i="4" s="1"/>
  <c r="K6" i="4"/>
  <c r="J6" i="4"/>
  <c r="H6" i="4" s="1"/>
  <c r="I6" i="4"/>
  <c r="G6" i="4"/>
  <c r="F6" i="4"/>
  <c r="AD3" i="4"/>
  <c r="AC3" i="4"/>
  <c r="AB3" i="4"/>
  <c r="AX3" i="4" s="1"/>
  <c r="L3" i="4"/>
  <c r="D3" i="4" s="1"/>
  <c r="K3" i="4"/>
  <c r="J3" i="4"/>
  <c r="I3" i="4"/>
  <c r="H3" i="4"/>
  <c r="G3" i="4"/>
  <c r="F3" i="4"/>
  <c r="AX7" i="4"/>
  <c r="AD7" i="4"/>
  <c r="AC7" i="4"/>
  <c r="AB7" i="4"/>
  <c r="L7" i="4"/>
  <c r="D7" i="4" s="1"/>
  <c r="K7" i="4"/>
  <c r="J7" i="4"/>
  <c r="H7" i="4" s="1"/>
  <c r="I7" i="4"/>
  <c r="G7" i="4"/>
  <c r="F7" i="4"/>
  <c r="AD5" i="4"/>
  <c r="AC5" i="4"/>
  <c r="AB5" i="4"/>
  <c r="AX5" i="4" s="1"/>
  <c r="L5" i="4"/>
  <c r="D5" i="4" s="1"/>
  <c r="K5" i="4"/>
  <c r="J5" i="4"/>
  <c r="I5" i="4"/>
  <c r="H5" i="4"/>
  <c r="G5" i="4"/>
  <c r="F5" i="4"/>
  <c r="AD8" i="4"/>
  <c r="AC8" i="4"/>
  <c r="AB8" i="4"/>
  <c r="AX8" i="4" s="1"/>
  <c r="L8" i="4"/>
  <c r="D8" i="4" s="1"/>
  <c r="K8" i="4"/>
  <c r="J8" i="4"/>
  <c r="H8" i="4" s="1"/>
  <c r="I8" i="4"/>
  <c r="G8" i="4"/>
  <c r="F8" i="4"/>
  <c r="AD4" i="4"/>
  <c r="AC4" i="4"/>
  <c r="AB4" i="4"/>
  <c r="AX4" i="4" s="1"/>
  <c r="L4" i="4"/>
  <c r="D4" i="4" s="1"/>
  <c r="K4" i="4"/>
  <c r="J4" i="4"/>
  <c r="I4" i="4"/>
  <c r="H4" i="4"/>
  <c r="G4" i="4"/>
  <c r="F4" i="4"/>
  <c r="AD5" i="3"/>
  <c r="AC5" i="3"/>
  <c r="AB5" i="3"/>
  <c r="AX5" i="3" s="1"/>
  <c r="L5" i="3"/>
  <c r="AW5" i="3" s="1"/>
  <c r="K5" i="3"/>
  <c r="J5" i="3"/>
  <c r="H5" i="3" s="1"/>
  <c r="I5" i="3"/>
  <c r="G5" i="3"/>
  <c r="AD8" i="3"/>
  <c r="AC8" i="3"/>
  <c r="AB8" i="3"/>
  <c r="AX8" i="3" s="1"/>
  <c r="L8" i="3"/>
  <c r="AW8" i="3" s="1"/>
  <c r="K8" i="3"/>
  <c r="J8" i="3"/>
  <c r="H8" i="3" s="1"/>
  <c r="I8" i="3"/>
  <c r="G8" i="3"/>
  <c r="AD9" i="3"/>
  <c r="AC9" i="3"/>
  <c r="AB9" i="3"/>
  <c r="AX9" i="3" s="1"/>
  <c r="L9" i="3"/>
  <c r="AW9" i="3" s="1"/>
  <c r="K9" i="3"/>
  <c r="J9" i="3"/>
  <c r="H9" i="3" s="1"/>
  <c r="I9" i="3"/>
  <c r="G9" i="3"/>
  <c r="AD7" i="3"/>
  <c r="AC7" i="3"/>
  <c r="AB7" i="3"/>
  <c r="AX7" i="3" s="1"/>
  <c r="L7" i="3"/>
  <c r="AW7" i="3" s="1"/>
  <c r="K7" i="3"/>
  <c r="J7" i="3"/>
  <c r="H7" i="3" s="1"/>
  <c r="I7" i="3"/>
  <c r="G7" i="3"/>
  <c r="C7" i="3"/>
  <c r="AD4" i="3"/>
  <c r="E4" i="3" s="1"/>
  <c r="AC4" i="3"/>
  <c r="AB4" i="3"/>
  <c r="AX4" i="3" s="1"/>
  <c r="L4" i="3"/>
  <c r="AW4" i="3" s="1"/>
  <c r="K4" i="3"/>
  <c r="B4" i="3" s="1"/>
  <c r="J4" i="3"/>
  <c r="H4" i="3" s="1"/>
  <c r="I4" i="3"/>
  <c r="G4" i="3"/>
  <c r="F4" i="3"/>
  <c r="AD11" i="3"/>
  <c r="AC11" i="3"/>
  <c r="AB11" i="3"/>
  <c r="AX11" i="3" s="1"/>
  <c r="L11" i="3"/>
  <c r="AW11" i="3" s="1"/>
  <c r="K11" i="3"/>
  <c r="J11" i="3"/>
  <c r="H11" i="3" s="1"/>
  <c r="I11" i="3"/>
  <c r="G11" i="3"/>
  <c r="AD6" i="3"/>
  <c r="AC6" i="3"/>
  <c r="D6" i="3" s="1"/>
  <c r="AB6" i="3"/>
  <c r="AX6" i="3" s="1"/>
  <c r="L6" i="3"/>
  <c r="AW6" i="3" s="1"/>
  <c r="K6" i="3"/>
  <c r="J6" i="3"/>
  <c r="H6" i="3" s="1"/>
  <c r="I6" i="3"/>
  <c r="G6" i="3"/>
  <c r="AD2" i="3"/>
  <c r="AC2" i="3"/>
  <c r="AB2" i="3"/>
  <c r="AX2" i="3" s="1"/>
  <c r="L2" i="3"/>
  <c r="AW2" i="3" s="1"/>
  <c r="K2" i="3"/>
  <c r="J2" i="3"/>
  <c r="H2" i="3" s="1"/>
  <c r="I2" i="3"/>
  <c r="G2" i="3"/>
  <c r="AD10" i="3"/>
  <c r="AC10" i="3"/>
  <c r="AB10" i="3"/>
  <c r="AX10" i="3" s="1"/>
  <c r="L10" i="3"/>
  <c r="AW10" i="3" s="1"/>
  <c r="K10" i="3"/>
  <c r="J10" i="3"/>
  <c r="H10" i="3" s="1"/>
  <c r="I10" i="3"/>
  <c r="G10" i="3"/>
  <c r="AD3" i="3"/>
  <c r="AC3" i="3"/>
  <c r="AB3" i="3"/>
  <c r="AX3" i="3" s="1"/>
  <c r="L3" i="3"/>
  <c r="AW3" i="3" s="1"/>
  <c r="K3" i="3"/>
  <c r="J3" i="3"/>
  <c r="H3" i="3" s="1"/>
  <c r="I3" i="3"/>
  <c r="G3" i="3"/>
  <c r="C3" i="3"/>
  <c r="AD6" i="2"/>
  <c r="AC6" i="2"/>
  <c r="AB6" i="2"/>
  <c r="AX6" i="2" s="1"/>
  <c r="L6" i="2"/>
  <c r="AW6" i="2" s="1"/>
  <c r="K6" i="2"/>
  <c r="J6" i="2"/>
  <c r="H6" i="2" s="1"/>
  <c r="I6" i="2"/>
  <c r="G6" i="2"/>
  <c r="AD13" i="2"/>
  <c r="C13" i="2" s="1"/>
  <c r="AC13" i="2"/>
  <c r="AB13" i="2"/>
  <c r="AX13" i="2" s="1"/>
  <c r="L13" i="2"/>
  <c r="B13" i="2" s="1"/>
  <c r="K13" i="2"/>
  <c r="E13" i="2" s="1"/>
  <c r="J13" i="2"/>
  <c r="H13" i="2" s="1"/>
  <c r="I13" i="2"/>
  <c r="G13" i="2"/>
  <c r="F13" i="2"/>
  <c r="AD9" i="2"/>
  <c r="AC9" i="2"/>
  <c r="AB9" i="2"/>
  <c r="AX9" i="2" s="1"/>
  <c r="L9" i="2"/>
  <c r="B9" i="2" s="1"/>
  <c r="K9" i="2"/>
  <c r="J9" i="2"/>
  <c r="I9" i="2"/>
  <c r="H9" i="2"/>
  <c r="G9" i="2"/>
  <c r="F9" i="2"/>
  <c r="AD18" i="2"/>
  <c r="C18" i="2" s="1"/>
  <c r="AC18" i="2"/>
  <c r="AB18" i="2"/>
  <c r="AX18" i="2" s="1"/>
  <c r="L18" i="2"/>
  <c r="AW18" i="2" s="1"/>
  <c r="K18" i="2"/>
  <c r="E18" i="2" s="1"/>
  <c r="J18" i="2"/>
  <c r="H18" i="2" s="1"/>
  <c r="I18" i="2"/>
  <c r="G18" i="2"/>
  <c r="F18" i="2"/>
  <c r="AD10" i="2"/>
  <c r="AC10" i="2"/>
  <c r="AB10" i="2"/>
  <c r="AX10" i="2" s="1"/>
  <c r="L10" i="2"/>
  <c r="B10" i="2" s="1"/>
  <c r="K10" i="2"/>
  <c r="J10" i="2"/>
  <c r="I10" i="2"/>
  <c r="H10" i="2"/>
  <c r="G10" i="2"/>
  <c r="F10" i="2"/>
  <c r="AD15" i="2"/>
  <c r="AC15" i="2"/>
  <c r="AB15" i="2"/>
  <c r="AX15" i="2" s="1"/>
  <c r="L15" i="2"/>
  <c r="B15" i="2" s="1"/>
  <c r="K15" i="2"/>
  <c r="J15" i="2"/>
  <c r="H15" i="2" s="1"/>
  <c r="I15" i="2"/>
  <c r="G15" i="2"/>
  <c r="F15" i="2"/>
  <c r="AD7" i="2"/>
  <c r="C7" i="2" s="1"/>
  <c r="AC7" i="2"/>
  <c r="AB7" i="2"/>
  <c r="AX7" i="2" s="1"/>
  <c r="L7" i="2"/>
  <c r="B7" i="2" s="1"/>
  <c r="K7" i="2"/>
  <c r="E7" i="2" s="1"/>
  <c r="J7" i="2"/>
  <c r="I7" i="2"/>
  <c r="H7" i="2"/>
  <c r="G7" i="2"/>
  <c r="F7" i="2"/>
  <c r="AD3" i="2"/>
  <c r="AC3" i="2"/>
  <c r="AB3" i="2"/>
  <c r="AX3" i="2" s="1"/>
  <c r="L3" i="2"/>
  <c r="B3" i="2" s="1"/>
  <c r="K3" i="2"/>
  <c r="J3" i="2"/>
  <c r="D3" i="2" s="1"/>
  <c r="I3" i="2"/>
  <c r="G3" i="2"/>
  <c r="C3" i="2"/>
  <c r="AD17" i="2"/>
  <c r="C17" i="2" s="1"/>
  <c r="AC17" i="2"/>
  <c r="AB17" i="2"/>
  <c r="AX17" i="2" s="1"/>
  <c r="L17" i="2"/>
  <c r="B17" i="2" s="1"/>
  <c r="K17" i="2"/>
  <c r="J17" i="2"/>
  <c r="I17" i="2"/>
  <c r="G17" i="2"/>
  <c r="F17" i="2"/>
  <c r="AD4" i="2"/>
  <c r="AC4" i="2"/>
  <c r="C4" i="2" s="1"/>
  <c r="AB4" i="2"/>
  <c r="AX4" i="2" s="1"/>
  <c r="L4" i="2"/>
  <c r="B4" i="2" s="1"/>
  <c r="K4" i="2"/>
  <c r="J4" i="2"/>
  <c r="H4" i="2" s="1"/>
  <c r="I4" i="2"/>
  <c r="G4" i="2"/>
  <c r="F4" i="2"/>
  <c r="AD14" i="2"/>
  <c r="AC14" i="2"/>
  <c r="AB14" i="2"/>
  <c r="AX14" i="2" s="1"/>
  <c r="L14" i="2"/>
  <c r="B14" i="2" s="1"/>
  <c r="K14" i="2"/>
  <c r="J14" i="2"/>
  <c r="I14" i="2"/>
  <c r="H14" i="2"/>
  <c r="G14" i="2"/>
  <c r="F14" i="2"/>
  <c r="C14" i="2"/>
  <c r="AD8" i="2"/>
  <c r="C8" i="2" s="1"/>
  <c r="AC8" i="2"/>
  <c r="AB8" i="2"/>
  <c r="AX8" i="2" s="1"/>
  <c r="L8" i="2"/>
  <c r="B8" i="2" s="1"/>
  <c r="K8" i="2"/>
  <c r="J8" i="2"/>
  <c r="I8" i="2"/>
  <c r="G8" i="2"/>
  <c r="F8" i="2"/>
  <c r="AD11" i="2"/>
  <c r="AC11" i="2"/>
  <c r="AB11" i="2"/>
  <c r="AX11" i="2" s="1"/>
  <c r="L11" i="2"/>
  <c r="B11" i="2" s="1"/>
  <c r="K11" i="2"/>
  <c r="J11" i="2"/>
  <c r="I11" i="2"/>
  <c r="H11" i="2"/>
  <c r="G11" i="2"/>
  <c r="F11" i="2"/>
  <c r="AD16" i="2"/>
  <c r="C16" i="2" s="1"/>
  <c r="AC16" i="2"/>
  <c r="AB16" i="2"/>
  <c r="AX16" i="2" s="1"/>
  <c r="L16" i="2"/>
  <c r="B16" i="2" s="1"/>
  <c r="K16" i="2"/>
  <c r="J16" i="2"/>
  <c r="I16" i="2"/>
  <c r="G16" i="2"/>
  <c r="F16" i="2"/>
  <c r="AD2" i="2"/>
  <c r="C2" i="2" s="1"/>
  <c r="AC2" i="2"/>
  <c r="AB2" i="2"/>
  <c r="AX2" i="2" s="1"/>
  <c r="L2" i="2"/>
  <c r="B2" i="2" s="1"/>
  <c r="K2" i="2"/>
  <c r="J2" i="2"/>
  <c r="I2" i="2"/>
  <c r="G2" i="2"/>
  <c r="F2" i="2"/>
  <c r="AD5" i="2"/>
  <c r="AC5" i="2"/>
  <c r="AB5" i="2"/>
  <c r="AX5" i="2" s="1"/>
  <c r="L5" i="2"/>
  <c r="B5" i="2" s="1"/>
  <c r="K5" i="2"/>
  <c r="J5" i="2"/>
  <c r="H5" i="2" s="1"/>
  <c r="I5" i="2"/>
  <c r="G5" i="2"/>
  <c r="F5" i="2"/>
  <c r="AD12" i="2"/>
  <c r="D12" i="2" s="1"/>
  <c r="AC12" i="2"/>
  <c r="AB12" i="2"/>
  <c r="AX12" i="2" s="1"/>
  <c r="L12" i="2"/>
  <c r="B12" i="2" s="1"/>
  <c r="K12" i="2"/>
  <c r="J12" i="2"/>
  <c r="I12" i="2"/>
  <c r="G12" i="2"/>
  <c r="F12" i="2"/>
  <c r="X8" i="5" l="1"/>
  <c r="X4" i="5"/>
  <c r="X2" i="5"/>
  <c r="AB2" i="5"/>
  <c r="Z4" i="5"/>
  <c r="V4" i="5"/>
  <c r="X5" i="5"/>
  <c r="V2" i="5"/>
  <c r="AB7" i="5"/>
  <c r="V7" i="5"/>
  <c r="T7" i="5"/>
  <c r="AB5" i="5"/>
  <c r="T5" i="5"/>
  <c r="Z6" i="5"/>
  <c r="AB4" i="5"/>
  <c r="T4" i="5"/>
  <c r="Z10" i="5"/>
  <c r="T2" i="5"/>
  <c r="AB8" i="5"/>
  <c r="V8" i="5"/>
  <c r="AB3" i="5"/>
  <c r="V5" i="5"/>
  <c r="X7" i="5"/>
  <c r="Z2" i="5"/>
  <c r="X6" i="5"/>
  <c r="X3" i="5"/>
  <c r="AB10" i="5"/>
  <c r="AB6" i="5"/>
  <c r="X10" i="5"/>
  <c r="X9" i="5"/>
  <c r="AB9" i="5"/>
  <c r="T8" i="5"/>
  <c r="V3" i="5"/>
  <c r="T3" i="5"/>
  <c r="V9" i="5"/>
  <c r="T9" i="5"/>
  <c r="V6" i="5"/>
  <c r="T6" i="5"/>
  <c r="Z7" i="5"/>
  <c r="V10" i="5"/>
  <c r="T10" i="5"/>
  <c r="Z5" i="5"/>
  <c r="Z8" i="5"/>
  <c r="Z3" i="5"/>
  <c r="Z9" i="5"/>
  <c r="C8" i="4"/>
  <c r="C4" i="4"/>
  <c r="B4" i="4"/>
  <c r="C5" i="4"/>
  <c r="B5" i="4"/>
  <c r="F10" i="4"/>
  <c r="B8" i="4"/>
  <c r="B7" i="4"/>
  <c r="F9" i="4"/>
  <c r="E4" i="4"/>
  <c r="E8" i="4"/>
  <c r="E5" i="4"/>
  <c r="E7" i="4"/>
  <c r="C3" i="4"/>
  <c r="E3" i="4"/>
  <c r="C6" i="4"/>
  <c r="E6" i="4"/>
  <c r="C2" i="4"/>
  <c r="E2" i="4"/>
  <c r="C10" i="4"/>
  <c r="E10" i="4"/>
  <c r="C9" i="4"/>
  <c r="E9" i="4"/>
  <c r="B3" i="4"/>
  <c r="B6" i="4"/>
  <c r="B10" i="4"/>
  <c r="B2" i="4"/>
  <c r="B9" i="4"/>
  <c r="AW9" i="4"/>
  <c r="C7" i="4"/>
  <c r="AW4" i="4"/>
  <c r="AW8" i="4"/>
  <c r="AW5" i="4"/>
  <c r="AW3" i="4"/>
  <c r="AW6" i="4"/>
  <c r="AW10" i="4"/>
  <c r="AW7" i="4"/>
  <c r="AW2" i="4"/>
  <c r="F2" i="3"/>
  <c r="B2" i="3"/>
  <c r="E2" i="3"/>
  <c r="F5" i="3"/>
  <c r="B5" i="3"/>
  <c r="E5" i="3"/>
  <c r="C6" i="3"/>
  <c r="D3" i="3"/>
  <c r="D7" i="3"/>
  <c r="F10" i="3"/>
  <c r="B10" i="3"/>
  <c r="E10" i="3"/>
  <c r="F11" i="3"/>
  <c r="B11" i="3"/>
  <c r="E11" i="3"/>
  <c r="F9" i="3"/>
  <c r="B9" i="3"/>
  <c r="E9" i="3"/>
  <c r="D8" i="3"/>
  <c r="C8" i="3"/>
  <c r="B3" i="3"/>
  <c r="B6" i="3"/>
  <c r="F7" i="3"/>
  <c r="B7" i="3"/>
  <c r="E7" i="3"/>
  <c r="F8" i="3"/>
  <c r="E8" i="3"/>
  <c r="C10" i="3"/>
  <c r="D10" i="3"/>
  <c r="C2" i="3"/>
  <c r="C11" i="3"/>
  <c r="D11" i="3"/>
  <c r="C4" i="3"/>
  <c r="D4" i="3"/>
  <c r="C9" i="3"/>
  <c r="D9" i="3"/>
  <c r="C5" i="3"/>
  <c r="D5" i="3"/>
  <c r="F3" i="3"/>
  <c r="E3" i="3"/>
  <c r="F6" i="3"/>
  <c r="E6" i="3"/>
  <c r="B8" i="3"/>
  <c r="D2" i="3"/>
  <c r="C5" i="2"/>
  <c r="F3" i="2"/>
  <c r="F6" i="2"/>
  <c r="E12" i="2"/>
  <c r="C12" i="2"/>
  <c r="D2" i="2"/>
  <c r="C11" i="2"/>
  <c r="D8" i="2"/>
  <c r="D17" i="2"/>
  <c r="E10" i="2"/>
  <c r="C10" i="2"/>
  <c r="E9" i="2"/>
  <c r="C9" i="2"/>
  <c r="D16" i="2"/>
  <c r="C15" i="2"/>
  <c r="C6" i="2"/>
  <c r="H12" i="2"/>
  <c r="H16" i="2"/>
  <c r="H8" i="2"/>
  <c r="D14" i="2"/>
  <c r="D4" i="2"/>
  <c r="E15" i="2"/>
  <c r="E6" i="2"/>
  <c r="D5" i="2"/>
  <c r="H2" i="2"/>
  <c r="D11" i="2"/>
  <c r="H17" i="2"/>
  <c r="H3" i="2"/>
  <c r="D7" i="2"/>
  <c r="D15" i="2"/>
  <c r="D10" i="2"/>
  <c r="D18" i="2"/>
  <c r="D9" i="2"/>
  <c r="D13" i="2"/>
  <c r="D6" i="2"/>
  <c r="E5" i="2"/>
  <c r="E2" i="2"/>
  <c r="E16" i="2"/>
  <c r="E11" i="2"/>
  <c r="E8" i="2"/>
  <c r="E14" i="2"/>
  <c r="E4" i="2"/>
  <c r="E17" i="2"/>
  <c r="E3" i="2"/>
  <c r="AW4" i="2"/>
  <c r="AW15" i="2"/>
  <c r="AW2" i="2"/>
  <c r="AW12" i="2"/>
  <c r="AW14" i="2"/>
  <c r="AW17" i="2"/>
  <c r="AW3" i="2"/>
  <c r="AW16" i="2"/>
  <c r="AW8" i="2"/>
  <c r="AW5" i="2"/>
  <c r="AW11" i="2"/>
  <c r="AW7" i="2"/>
  <c r="AW9" i="2"/>
  <c r="AW13" i="2"/>
  <c r="B18" i="2"/>
  <c r="B6" i="2"/>
  <c r="AW10" i="2"/>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2" i="1"/>
  <c r="H6" i="1"/>
  <c r="H30"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2" i="1"/>
  <c r="F5" i="1"/>
  <c r="F29" i="1"/>
  <c r="E10" i="1"/>
  <c r="D30" i="1"/>
  <c r="B13" i="1"/>
  <c r="AD3" i="1"/>
  <c r="B3" i="1" s="1"/>
  <c r="AD4" i="1"/>
  <c r="AD5" i="1"/>
  <c r="C5" i="1" s="1"/>
  <c r="AD6" i="1"/>
  <c r="AD7" i="1"/>
  <c r="B7" i="1" s="1"/>
  <c r="AD8" i="1"/>
  <c r="AD9" i="1"/>
  <c r="B9" i="1" s="1"/>
  <c r="AD10" i="1"/>
  <c r="AD11" i="1"/>
  <c r="B11" i="1" s="1"/>
  <c r="AD12" i="1"/>
  <c r="AD13" i="1"/>
  <c r="AD14" i="1"/>
  <c r="AD15" i="1"/>
  <c r="B15" i="1" s="1"/>
  <c r="AD16" i="1"/>
  <c r="AD17" i="1"/>
  <c r="B17" i="1" s="1"/>
  <c r="AD18" i="1"/>
  <c r="AD19" i="1"/>
  <c r="B19" i="1" s="1"/>
  <c r="AD20" i="1"/>
  <c r="AD21" i="1"/>
  <c r="C21" i="1" s="1"/>
  <c r="AD22" i="1"/>
  <c r="AD23" i="1"/>
  <c r="B23" i="1" s="1"/>
  <c r="AD24" i="1"/>
  <c r="AD25" i="1"/>
  <c r="B25" i="1" s="1"/>
  <c r="AD26" i="1"/>
  <c r="AD27" i="1"/>
  <c r="B27" i="1" s="1"/>
  <c r="AD28" i="1"/>
  <c r="AD29" i="1"/>
  <c r="C29" i="1" s="1"/>
  <c r="AD30" i="1"/>
  <c r="AD31" i="1"/>
  <c r="B31" i="1" s="1"/>
  <c r="AD32" i="1"/>
  <c r="AD33" i="1"/>
  <c r="B33" i="1" s="1"/>
  <c r="AD34" i="1"/>
  <c r="AD35" i="1"/>
  <c r="B35" i="1" s="1"/>
  <c r="AD36" i="1"/>
  <c r="AD37" i="1"/>
  <c r="B37" i="1" s="1"/>
  <c r="AD38" i="1"/>
  <c r="AD39" i="1"/>
  <c r="B39" i="1" s="1"/>
  <c r="AD40" i="1"/>
  <c r="AD41" i="1"/>
  <c r="B41" i="1" s="1"/>
  <c r="AD42" i="1"/>
  <c r="AD2" i="1"/>
  <c r="C2" i="1" s="1"/>
  <c r="AC3" i="1"/>
  <c r="AC4" i="1"/>
  <c r="B4" i="1" s="1"/>
  <c r="AC5" i="1"/>
  <c r="AC6" i="1"/>
  <c r="AC7" i="1"/>
  <c r="AC8" i="1"/>
  <c r="AC9" i="1"/>
  <c r="AC10" i="1"/>
  <c r="AC11" i="1"/>
  <c r="AC12" i="1"/>
  <c r="B12" i="1" s="1"/>
  <c r="AC13" i="1"/>
  <c r="AC14" i="1"/>
  <c r="AC15" i="1"/>
  <c r="AC16" i="1"/>
  <c r="AC17" i="1"/>
  <c r="AC18" i="1"/>
  <c r="AC19" i="1"/>
  <c r="AC20" i="1"/>
  <c r="B20" i="1" s="1"/>
  <c r="AC21" i="1"/>
  <c r="AC22" i="1"/>
  <c r="AC23" i="1"/>
  <c r="AC24" i="1"/>
  <c r="AC25" i="1"/>
  <c r="AC26" i="1"/>
  <c r="AC27" i="1"/>
  <c r="AC28" i="1"/>
  <c r="B28" i="1" s="1"/>
  <c r="AC29" i="1"/>
  <c r="AC30" i="1"/>
  <c r="AC31" i="1"/>
  <c r="AC32" i="1"/>
  <c r="AC33" i="1"/>
  <c r="AC34" i="1"/>
  <c r="AC35" i="1"/>
  <c r="AC36" i="1"/>
  <c r="B36" i="1" s="1"/>
  <c r="AC37" i="1"/>
  <c r="AC38" i="1"/>
  <c r="AC39" i="1"/>
  <c r="AC40" i="1"/>
  <c r="AC41" i="1"/>
  <c r="AC42" i="1"/>
  <c r="AC2" i="1"/>
  <c r="AB3" i="1"/>
  <c r="AX3" i="1" s="1"/>
  <c r="AB4" i="1"/>
  <c r="AX4" i="1" s="1"/>
  <c r="AB5" i="1"/>
  <c r="AX5" i="1" s="1"/>
  <c r="AB6" i="1"/>
  <c r="AX6" i="1" s="1"/>
  <c r="AB7" i="1"/>
  <c r="AX7" i="1" s="1"/>
  <c r="AB8" i="1"/>
  <c r="AX8" i="1" s="1"/>
  <c r="AB9" i="1"/>
  <c r="AX9" i="1" s="1"/>
  <c r="AB10" i="1"/>
  <c r="AX10" i="1" s="1"/>
  <c r="AB11" i="1"/>
  <c r="AX11" i="1" s="1"/>
  <c r="AB12" i="1"/>
  <c r="AX12" i="1" s="1"/>
  <c r="AB13" i="1"/>
  <c r="AX13" i="1" s="1"/>
  <c r="AB14" i="1"/>
  <c r="AX14" i="1" s="1"/>
  <c r="AB15" i="1"/>
  <c r="AX15" i="1" s="1"/>
  <c r="AB16" i="1"/>
  <c r="AX16" i="1" s="1"/>
  <c r="AB17" i="1"/>
  <c r="AX17" i="1" s="1"/>
  <c r="AB18" i="1"/>
  <c r="AX18" i="1" s="1"/>
  <c r="AB19" i="1"/>
  <c r="AX19" i="1" s="1"/>
  <c r="AB20" i="1"/>
  <c r="AX20" i="1" s="1"/>
  <c r="AB21" i="1"/>
  <c r="AX21" i="1" s="1"/>
  <c r="AB22" i="1"/>
  <c r="AX22" i="1" s="1"/>
  <c r="AB23" i="1"/>
  <c r="AX23" i="1" s="1"/>
  <c r="AB24" i="1"/>
  <c r="AX24" i="1" s="1"/>
  <c r="AB25" i="1"/>
  <c r="AX25" i="1" s="1"/>
  <c r="AB26" i="1"/>
  <c r="AX26" i="1" s="1"/>
  <c r="AB27" i="1"/>
  <c r="AX27" i="1" s="1"/>
  <c r="AB28" i="1"/>
  <c r="AX28" i="1" s="1"/>
  <c r="AB29" i="1"/>
  <c r="AX29" i="1" s="1"/>
  <c r="AB30" i="1"/>
  <c r="AX30" i="1" s="1"/>
  <c r="AB31" i="1"/>
  <c r="AX31" i="1" s="1"/>
  <c r="AB32" i="1"/>
  <c r="AX32" i="1" s="1"/>
  <c r="AB33" i="1"/>
  <c r="AX33" i="1" s="1"/>
  <c r="AB34" i="1"/>
  <c r="AX34" i="1" s="1"/>
  <c r="AB35" i="1"/>
  <c r="AX35" i="1" s="1"/>
  <c r="AB36" i="1"/>
  <c r="AX36" i="1" s="1"/>
  <c r="AB37" i="1"/>
  <c r="AX37" i="1" s="1"/>
  <c r="AB38" i="1"/>
  <c r="AX38" i="1" s="1"/>
  <c r="AB39" i="1"/>
  <c r="AX39" i="1" s="1"/>
  <c r="AB40" i="1"/>
  <c r="AX40" i="1" s="1"/>
  <c r="AB41" i="1"/>
  <c r="AX41" i="1" s="1"/>
  <c r="AB42" i="1"/>
  <c r="AX42" i="1" s="1"/>
  <c r="AB2" i="1"/>
  <c r="AX2" i="1" s="1"/>
  <c r="L13" i="1"/>
  <c r="AW13" i="1" s="1"/>
  <c r="L18" i="1"/>
  <c r="AW18" i="1" s="1"/>
  <c r="L29" i="1"/>
  <c r="AW29" i="1" s="1"/>
  <c r="L42" i="1"/>
  <c r="AW42" i="1" s="1"/>
  <c r="L36" i="1"/>
  <c r="AW36" i="1" s="1"/>
  <c r="L32" i="1"/>
  <c r="L6" i="1"/>
  <c r="AW6" i="1" s="1"/>
  <c r="L12" i="1"/>
  <c r="AW12" i="1" s="1"/>
  <c r="L20" i="1"/>
  <c r="AW20" i="1" s="1"/>
  <c r="L35" i="1"/>
  <c r="L5" i="1"/>
  <c r="AW5" i="1" s="1"/>
  <c r="L24" i="1"/>
  <c r="AW24" i="1" s="1"/>
  <c r="L25" i="1"/>
  <c r="AW25" i="1" s="1"/>
  <c r="L37" i="1"/>
  <c r="AW37" i="1" s="1"/>
  <c r="L21" i="1"/>
  <c r="AW21" i="1" s="1"/>
  <c r="L9" i="1"/>
  <c r="AW9" i="1" s="1"/>
  <c r="L17" i="1"/>
  <c r="AW17" i="1" s="1"/>
  <c r="L16" i="1"/>
  <c r="L23" i="1"/>
  <c r="L7" i="1"/>
  <c r="AW7" i="1" s="1"/>
  <c r="L31" i="1"/>
  <c r="AW31" i="1" s="1"/>
  <c r="L27" i="1"/>
  <c r="L22" i="1"/>
  <c r="AW22" i="1" s="1"/>
  <c r="L33" i="1"/>
  <c r="AW33" i="1" s="1"/>
  <c r="L10" i="1"/>
  <c r="AW10" i="1" s="1"/>
  <c r="L28" i="1"/>
  <c r="L2" i="1"/>
  <c r="AW2" i="1" s="1"/>
  <c r="L26" i="1"/>
  <c r="AW26" i="1" s="1"/>
  <c r="L40" i="1"/>
  <c r="AW40" i="1" s="1"/>
  <c r="L38" i="1"/>
  <c r="AW38" i="1" s="1"/>
  <c r="L11" i="1"/>
  <c r="AW11" i="1" s="1"/>
  <c r="L19" i="1"/>
  <c r="AW19" i="1" s="1"/>
  <c r="L3" i="1"/>
  <c r="L41" i="1"/>
  <c r="AW41" i="1" s="1"/>
  <c r="L15" i="1"/>
  <c r="AW15" i="1" s="1"/>
  <c r="L39" i="1"/>
  <c r="L30" i="1"/>
  <c r="AW30" i="1" s="1"/>
  <c r="L14" i="1"/>
  <c r="AW14" i="1" s="1"/>
  <c r="L4" i="1"/>
  <c r="AW4" i="1" s="1"/>
  <c r="L8" i="1"/>
  <c r="L34" i="1"/>
  <c r="AW34" i="1" s="1"/>
  <c r="K13" i="1"/>
  <c r="K18" i="1"/>
  <c r="K29" i="1"/>
  <c r="D29" i="1" s="1"/>
  <c r="K42" i="1"/>
  <c r="K36" i="1"/>
  <c r="D36" i="1" s="1"/>
  <c r="K32" i="1"/>
  <c r="K6" i="1"/>
  <c r="D6" i="1" s="1"/>
  <c r="K12" i="1"/>
  <c r="K20" i="1"/>
  <c r="D20" i="1" s="1"/>
  <c r="K35" i="1"/>
  <c r="K5" i="1"/>
  <c r="D5" i="1" s="1"/>
  <c r="K24" i="1"/>
  <c r="K25" i="1"/>
  <c r="D25" i="1" s="1"/>
  <c r="K37" i="1"/>
  <c r="K21" i="1"/>
  <c r="D21" i="1" s="1"/>
  <c r="K9" i="1"/>
  <c r="K17" i="1"/>
  <c r="D17" i="1" s="1"/>
  <c r="K16" i="1"/>
  <c r="K23" i="1"/>
  <c r="D23" i="1" s="1"/>
  <c r="K7" i="1"/>
  <c r="K31" i="1"/>
  <c r="K27" i="1"/>
  <c r="K22" i="1"/>
  <c r="D22" i="1" s="1"/>
  <c r="K33" i="1"/>
  <c r="K10" i="1"/>
  <c r="K28" i="1"/>
  <c r="K2" i="1"/>
  <c r="D2" i="1" s="1"/>
  <c r="K26" i="1"/>
  <c r="K40" i="1"/>
  <c r="D40" i="1" s="1"/>
  <c r="K38" i="1"/>
  <c r="K11" i="1"/>
  <c r="D11" i="1" s="1"/>
  <c r="K19" i="1"/>
  <c r="K3" i="1"/>
  <c r="D3" i="1" s="1"/>
  <c r="K41" i="1"/>
  <c r="K15" i="1"/>
  <c r="K8" i="1"/>
  <c r="K39" i="1"/>
  <c r="K30" i="1"/>
  <c r="K14" i="1"/>
  <c r="K4" i="1"/>
  <c r="K34" i="1"/>
  <c r="D34" i="1" s="1"/>
  <c r="J13" i="1"/>
  <c r="H13" i="1" s="1"/>
  <c r="J18" i="1"/>
  <c r="F18" i="1" s="1"/>
  <c r="J29" i="1"/>
  <c r="H29" i="1" s="1"/>
  <c r="J42" i="1"/>
  <c r="F42" i="1" s="1"/>
  <c r="J36" i="1"/>
  <c r="H36" i="1" s="1"/>
  <c r="J32" i="1"/>
  <c r="H32" i="1" s="1"/>
  <c r="J6" i="1"/>
  <c r="F6" i="1" s="1"/>
  <c r="J12" i="1"/>
  <c r="H12" i="1" s="1"/>
  <c r="J20" i="1"/>
  <c r="H20" i="1" s="1"/>
  <c r="J35" i="1"/>
  <c r="F35" i="1" s="1"/>
  <c r="J5" i="1"/>
  <c r="H5" i="1" s="1"/>
  <c r="J24" i="1"/>
  <c r="H24" i="1" s="1"/>
  <c r="J25" i="1"/>
  <c r="H25" i="1" s="1"/>
  <c r="J37" i="1"/>
  <c r="H37" i="1" s="1"/>
  <c r="J21" i="1"/>
  <c r="H21" i="1" s="1"/>
  <c r="J9" i="1"/>
  <c r="H9" i="1" s="1"/>
  <c r="J17" i="1"/>
  <c r="H17" i="1" s="1"/>
  <c r="J16" i="1"/>
  <c r="H16" i="1" s="1"/>
  <c r="J23" i="1"/>
  <c r="F23" i="1" s="1"/>
  <c r="J7" i="1"/>
  <c r="F7" i="1" s="1"/>
  <c r="J31" i="1"/>
  <c r="F31" i="1" s="1"/>
  <c r="J27" i="1"/>
  <c r="F27" i="1" s="1"/>
  <c r="J22" i="1"/>
  <c r="F22" i="1" s="1"/>
  <c r="J33" i="1"/>
  <c r="H33" i="1" s="1"/>
  <c r="J10" i="1"/>
  <c r="F10" i="1" s="1"/>
  <c r="J28" i="1"/>
  <c r="H28" i="1" s="1"/>
  <c r="J2" i="1"/>
  <c r="H2" i="1" s="1"/>
  <c r="J26" i="1"/>
  <c r="F26" i="1" s="1"/>
  <c r="J40" i="1"/>
  <c r="H40" i="1" s="1"/>
  <c r="J38" i="1"/>
  <c r="F38" i="1" s="1"/>
  <c r="J11" i="1"/>
  <c r="F11" i="1" s="1"/>
  <c r="J19" i="1"/>
  <c r="F19" i="1" s="1"/>
  <c r="J3" i="1"/>
  <c r="F3" i="1" s="1"/>
  <c r="J41" i="1"/>
  <c r="H41" i="1" s="1"/>
  <c r="J15" i="1"/>
  <c r="F15" i="1" s="1"/>
  <c r="J39" i="1"/>
  <c r="F39" i="1" s="1"/>
  <c r="J30" i="1"/>
  <c r="F30" i="1" s="1"/>
  <c r="J14" i="1"/>
  <c r="F14" i="1" s="1"/>
  <c r="J4" i="1"/>
  <c r="H4" i="1" s="1"/>
  <c r="J8" i="1"/>
  <c r="H8" i="1" s="1"/>
  <c r="J34" i="1"/>
  <c r="F34" i="1" s="1"/>
  <c r="D13" i="1" l="1"/>
  <c r="K43" i="1"/>
  <c r="D14" i="1"/>
  <c r="B29" i="1"/>
  <c r="D27" i="1"/>
  <c r="D35" i="1"/>
  <c r="D18" i="1"/>
  <c r="B40" i="1"/>
  <c r="B32" i="1"/>
  <c r="C24" i="1"/>
  <c r="B16" i="1"/>
  <c r="B8" i="1"/>
  <c r="B21" i="1"/>
  <c r="E25" i="1"/>
  <c r="F21" i="1"/>
  <c r="H22" i="1"/>
  <c r="B5" i="1"/>
  <c r="F2" i="1"/>
  <c r="D39" i="1"/>
  <c r="C37" i="1"/>
  <c r="C39" i="1"/>
  <c r="C27" i="1"/>
  <c r="C16" i="1"/>
  <c r="D38" i="1"/>
  <c r="E33" i="1"/>
  <c r="E14" i="1"/>
  <c r="F33" i="1"/>
  <c r="F9" i="1"/>
  <c r="H35" i="1"/>
  <c r="H26" i="1"/>
  <c r="H18" i="1"/>
  <c r="D41" i="1"/>
  <c r="D28" i="1"/>
  <c r="D16" i="1"/>
  <c r="D37" i="1"/>
  <c r="D32" i="1"/>
  <c r="B24" i="1"/>
  <c r="C35" i="1"/>
  <c r="C11" i="1"/>
  <c r="E42" i="1"/>
  <c r="E26" i="1"/>
  <c r="E13" i="1"/>
  <c r="F41" i="1"/>
  <c r="F32" i="1"/>
  <c r="F20" i="1"/>
  <c r="F8" i="1"/>
  <c r="H42" i="1"/>
  <c r="H34" i="1"/>
  <c r="H23" i="1"/>
  <c r="H11" i="1"/>
  <c r="C32" i="1"/>
  <c r="C23" i="1"/>
  <c r="C8" i="1"/>
  <c r="E41" i="1"/>
  <c r="F37" i="1"/>
  <c r="F16" i="1"/>
  <c r="H39" i="1"/>
  <c r="D8" i="1"/>
  <c r="D26" i="1"/>
  <c r="D33" i="1"/>
  <c r="D7" i="1"/>
  <c r="D9" i="1"/>
  <c r="D24" i="1"/>
  <c r="D12" i="1"/>
  <c r="D42" i="1"/>
  <c r="B2" i="1"/>
  <c r="C28" i="1"/>
  <c r="C19" i="1"/>
  <c r="C3" i="1"/>
  <c r="E38" i="1"/>
  <c r="E17" i="1"/>
  <c r="E9" i="1"/>
  <c r="F36" i="1"/>
  <c r="F28" i="1"/>
  <c r="F12" i="1"/>
  <c r="F4" i="1"/>
  <c r="H38" i="1"/>
  <c r="H27" i="1"/>
  <c r="H19" i="1"/>
  <c r="H3" i="1"/>
  <c r="AW3" i="1"/>
  <c r="E3" i="1"/>
  <c r="AW23" i="1"/>
  <c r="E23" i="1"/>
  <c r="B38" i="1"/>
  <c r="C38" i="1"/>
  <c r="B30" i="1"/>
  <c r="C30" i="1"/>
  <c r="B22" i="1"/>
  <c r="C22" i="1"/>
  <c r="B14" i="1"/>
  <c r="C14" i="1"/>
  <c r="B10" i="1"/>
  <c r="C10" i="1"/>
  <c r="C40" i="1"/>
  <c r="D19" i="1"/>
  <c r="E30" i="1"/>
  <c r="E22" i="1"/>
  <c r="E6" i="1"/>
  <c r="F17" i="1"/>
  <c r="H10" i="1"/>
  <c r="AW8" i="1"/>
  <c r="E8" i="1"/>
  <c r="AW39" i="1"/>
  <c r="E39" i="1"/>
  <c r="AW28" i="1"/>
  <c r="E28" i="1"/>
  <c r="AW27" i="1"/>
  <c r="E27" i="1"/>
  <c r="AW16" i="1"/>
  <c r="E16" i="1"/>
  <c r="AW35" i="1"/>
  <c r="E35" i="1"/>
  <c r="AW32" i="1"/>
  <c r="E32" i="1"/>
  <c r="C41" i="1"/>
  <c r="C33" i="1"/>
  <c r="C25" i="1"/>
  <c r="C17" i="1"/>
  <c r="C13" i="1"/>
  <c r="C9" i="1"/>
  <c r="C31" i="1"/>
  <c r="C15" i="1"/>
  <c r="C7" i="1"/>
  <c r="D10" i="1"/>
  <c r="E2" i="1"/>
  <c r="E37" i="1"/>
  <c r="E29" i="1"/>
  <c r="E21" i="1"/>
  <c r="E5" i="1"/>
  <c r="F40" i="1"/>
  <c r="F24" i="1"/>
  <c r="H31" i="1"/>
  <c r="H15" i="1"/>
  <c r="H7" i="1"/>
  <c r="B42" i="1"/>
  <c r="C42" i="1"/>
  <c r="B34" i="1"/>
  <c r="C34" i="1"/>
  <c r="B26" i="1"/>
  <c r="C26" i="1"/>
  <c r="B18" i="1"/>
  <c r="C18" i="1"/>
  <c r="B6" i="1"/>
  <c r="C6" i="1"/>
  <c r="F25" i="1"/>
  <c r="D4" i="1"/>
  <c r="C36" i="1"/>
  <c r="C20" i="1"/>
  <c r="C12" i="1"/>
  <c r="C4" i="1"/>
  <c r="D31" i="1"/>
  <c r="D15" i="1"/>
  <c r="E34" i="1"/>
  <c r="E18" i="1"/>
  <c r="F13" i="1"/>
  <c r="H14" i="1"/>
  <c r="E40" i="1"/>
  <c r="E36" i="1"/>
  <c r="E24" i="1"/>
  <c r="E20" i="1"/>
  <c r="E12" i="1"/>
  <c r="E4" i="1"/>
  <c r="E31" i="1"/>
  <c r="E19" i="1"/>
  <c r="E15" i="1"/>
  <c r="E11" i="1"/>
  <c r="E7" i="1"/>
</calcChain>
</file>

<file path=xl/sharedStrings.xml><?xml version="1.0" encoding="utf-8"?>
<sst xmlns="http://schemas.openxmlformats.org/spreadsheetml/2006/main" count="1903" uniqueCount="727">
  <si>
    <t>شرکت</t>
  </si>
  <si>
    <t>نماد</t>
  </si>
  <si>
    <t>سال مالی</t>
  </si>
  <si>
    <t>نوع مهم</t>
  </si>
  <si>
    <t>تلفیقی</t>
  </si>
  <si>
    <t>ارزش روز98</t>
  </si>
  <si>
    <t>جمع درآمدها</t>
  </si>
  <si>
    <t>بهای تمام شده کالای فروش رفته</t>
  </si>
  <si>
    <t>سود (زیان) پس از کسر مالیات</t>
  </si>
  <si>
    <t>وجوه نقد و موجودی‌های نزد بانک‌ها</t>
  </si>
  <si>
    <t>سرمایه گذاری‌های کوتاه مدت</t>
  </si>
  <si>
    <t>حساب‌ها و اسناد دریافتی تجاری</t>
  </si>
  <si>
    <t>سایر حساب‌ها و اسناد دریافتی تجاری</t>
  </si>
  <si>
    <t>دارایی های غیر جاری نگهداری شده برای فروش</t>
  </si>
  <si>
    <t>موجودی مواد و کالا</t>
  </si>
  <si>
    <t>سفارشات و پیش پرداختها</t>
  </si>
  <si>
    <t>پیش پرداخت‌ها</t>
  </si>
  <si>
    <t>سرمایه گذاری‌های بلند مدت</t>
  </si>
  <si>
    <t>حسابها و اسناد دریافتنی تجاری بلند مدت</t>
  </si>
  <si>
    <t>خالص دارایی‌های ثابت</t>
  </si>
  <si>
    <t>حسابها و اسناد پرداختنی تجاری</t>
  </si>
  <si>
    <t>سایر حساب‌ها و اسناد پرداختنی</t>
  </si>
  <si>
    <t>سپرده‏ها و پیش دریافت‌ها</t>
  </si>
  <si>
    <t>ذخیره مالیات بر درآمد</t>
  </si>
  <si>
    <t>سایر ذخائر</t>
  </si>
  <si>
    <t>تسهیلات جاری مالی دریافتی</t>
  </si>
  <si>
    <t>سود سهام پیشنهادی و پرداختنی</t>
  </si>
  <si>
    <t>حسابها و اسناد پرداختنی بلند مدت</t>
  </si>
  <si>
    <t>تسهیلات مالی دریافتی بلند مدت</t>
  </si>
  <si>
    <t>سرمایه</t>
  </si>
  <si>
    <t>سود و زیان انباشته</t>
  </si>
  <si>
    <t>ارتباطات سیار</t>
  </si>
  <si>
    <t>همراه</t>
  </si>
  <si>
    <t>1398/12/29</t>
  </si>
  <si>
    <t>3ماهه</t>
  </si>
  <si>
    <t>خیر</t>
  </si>
  <si>
    <t>آلومینیوم ایران</t>
  </si>
  <si>
    <t>فایرا</t>
  </si>
  <si>
    <t>آهن و فولاد ارفع</t>
  </si>
  <si>
    <t>ارفع</t>
  </si>
  <si>
    <t>پتروشیمی امیرکبیر</t>
  </si>
  <si>
    <t>شکبیر</t>
  </si>
  <si>
    <t>پتروشیمی پارس</t>
  </si>
  <si>
    <t>پارس</t>
  </si>
  <si>
    <t>پتروشیمی پردیس</t>
  </si>
  <si>
    <t>شپدیس</t>
  </si>
  <si>
    <t>1398/06/31</t>
  </si>
  <si>
    <t>9ماهه</t>
  </si>
  <si>
    <t>پتروشیمی جم</t>
  </si>
  <si>
    <t>جم</t>
  </si>
  <si>
    <t>پتروشیمی خارک</t>
  </si>
  <si>
    <t>شخارک</t>
  </si>
  <si>
    <t>پتروشیمی خراسان</t>
  </si>
  <si>
    <t>خراسان</t>
  </si>
  <si>
    <t>پتروشیمی زاگرس</t>
  </si>
  <si>
    <t>زاگرس</t>
  </si>
  <si>
    <t>پتروشیمی سرمایه گذاری ایرانیان</t>
  </si>
  <si>
    <t>پترول</t>
  </si>
  <si>
    <t>پتروشیمی شازند</t>
  </si>
  <si>
    <t>شاراک</t>
  </si>
  <si>
    <t>پتروشیمی شیراز</t>
  </si>
  <si>
    <t>شیراز</t>
  </si>
  <si>
    <t>پتروشیمی فجر</t>
  </si>
  <si>
    <t>بفجر</t>
  </si>
  <si>
    <t>پتروشیمی فن آوران</t>
  </si>
  <si>
    <t>شفن</t>
  </si>
  <si>
    <t>پتروشیمی مارون</t>
  </si>
  <si>
    <t>مارون</t>
  </si>
  <si>
    <t>پتروشیمی مبین</t>
  </si>
  <si>
    <t>مبین</t>
  </si>
  <si>
    <t>پتروشیمی نوری</t>
  </si>
  <si>
    <t>نوری</t>
  </si>
  <si>
    <t>پلی پروپیلن جم</t>
  </si>
  <si>
    <t>جمپیلن</t>
  </si>
  <si>
    <t>چادرملو</t>
  </si>
  <si>
    <t>کچاد</t>
  </si>
  <si>
    <t>خدمات انفورماتیک</t>
  </si>
  <si>
    <t>رانفور</t>
  </si>
  <si>
    <t>ذوب آهن اصفهان</t>
  </si>
  <si>
    <t>ذوب</t>
  </si>
  <si>
    <t>سر. دارویی تامین</t>
  </si>
  <si>
    <t>تیپیکو</t>
  </si>
  <si>
    <t>سر. صدر تامین</t>
  </si>
  <si>
    <t>تاصیکو</t>
  </si>
  <si>
    <t>سر. نفت و گاز تامین</t>
  </si>
  <si>
    <t>تاپیکو</t>
  </si>
  <si>
    <t>سنگ آهن گهر زمین</t>
  </si>
  <si>
    <t>کگهر</t>
  </si>
  <si>
    <t>1398/09/30</t>
  </si>
  <si>
    <t>صنایع پتروشیمی خلیج فارس</t>
  </si>
  <si>
    <t>فارس</t>
  </si>
  <si>
    <t>1398/03/31</t>
  </si>
  <si>
    <t>12ماهه</t>
  </si>
  <si>
    <t>صنایع پتروشیمی کرمانشاه</t>
  </si>
  <si>
    <t>کرماشا</t>
  </si>
  <si>
    <t>صنایع شیمیایی ایران</t>
  </si>
  <si>
    <t>شیران</t>
  </si>
  <si>
    <t>6ماهه</t>
  </si>
  <si>
    <t>فولاد خوزستان</t>
  </si>
  <si>
    <t>فخوز</t>
  </si>
  <si>
    <t>فولاد کاوه جنوب کیش</t>
  </si>
  <si>
    <t>کاوه</t>
  </si>
  <si>
    <t>فولاد مبارکه اصفهان</t>
  </si>
  <si>
    <t>فولاد</t>
  </si>
  <si>
    <t>فولاد هرمزگان جنوب</t>
  </si>
  <si>
    <t>هرمز</t>
  </si>
  <si>
    <t>فولادخراسان</t>
  </si>
  <si>
    <t>فخاس</t>
  </si>
  <si>
    <t>کالسیمین</t>
  </si>
  <si>
    <t>فاسمین</t>
  </si>
  <si>
    <t>گروه مپنا</t>
  </si>
  <si>
    <t>رمپنا</t>
  </si>
  <si>
    <t>گسترش نفت و گاز پارسیان</t>
  </si>
  <si>
    <t>پارسان</t>
  </si>
  <si>
    <t>گل گهر</t>
  </si>
  <si>
    <t>کگل</t>
  </si>
  <si>
    <t>مخابرات ایران</t>
  </si>
  <si>
    <t>اخابر</t>
  </si>
  <si>
    <t>ملی صنایع مس ایران</t>
  </si>
  <si>
    <t>فملی</t>
  </si>
  <si>
    <t>نفت بهران</t>
  </si>
  <si>
    <t>شبهرن</t>
  </si>
  <si>
    <t>بلی</t>
  </si>
  <si>
    <t>1398/01/31</t>
  </si>
  <si>
    <t>1398/02/31</t>
  </si>
  <si>
    <t>1395/12/29</t>
  </si>
  <si>
    <t>1395/06/31</t>
  </si>
  <si>
    <t>1395/09/30</t>
  </si>
  <si>
    <t>1395/03/31</t>
  </si>
  <si>
    <t>1396/02/31</t>
  </si>
  <si>
    <t>جمع درآمدها مجمع95</t>
  </si>
  <si>
    <t>ارزش روز95</t>
  </si>
  <si>
    <t>تولید محصولات پالایش شده پتروشیمی</t>
  </si>
  <si>
    <t>فرآورده های نفتی</t>
  </si>
  <si>
    <t>فلزات گرانبها غیرآهن</t>
  </si>
  <si>
    <t>فلزات اساسی</t>
  </si>
  <si>
    <t>استخراج کانه های فلزی</t>
  </si>
  <si>
    <t>مخابرات</t>
  </si>
  <si>
    <t>استخراج آهن</t>
  </si>
  <si>
    <t>کود و ترکیبات نیتروژن</t>
  </si>
  <si>
    <t>شیمیایی</t>
  </si>
  <si>
    <t>فعالیتهای ساختمانی و مشاوره فنی</t>
  </si>
  <si>
    <t>فنی و مهندسی</t>
  </si>
  <si>
    <t>شوینده ، عطر و محصولات آرایشی</t>
  </si>
  <si>
    <t>تولید آهن و فولاد پایه</t>
  </si>
  <si>
    <t>شیمیایی پایه به جز کود</t>
  </si>
  <si>
    <t>سایر کانه های فلزی</t>
  </si>
  <si>
    <t>سایر محصولات دارویی</t>
  </si>
  <si>
    <t>دارویی</t>
  </si>
  <si>
    <t>مشاوره و تهیه نرم افزار</t>
  </si>
  <si>
    <t>رایانه</t>
  </si>
  <si>
    <t>تولید و انتقال و توزیع</t>
  </si>
  <si>
    <t>عرضه برق،گاز،بخار و آب گرم</t>
  </si>
  <si>
    <t>طبقه</t>
  </si>
  <si>
    <t>صنعت</t>
  </si>
  <si>
    <t>سهم معامله شده در یکسال</t>
  </si>
  <si>
    <t>فروش تعدیلی یکساله</t>
  </si>
  <si>
    <t>بهای تمام شده کالاتعدیلی یکساله</t>
  </si>
  <si>
    <t>سود خالص تعدیلی یکساله</t>
  </si>
  <si>
    <t>دارایی جاری</t>
  </si>
  <si>
    <t>دارایی غیرجاری</t>
  </si>
  <si>
    <t>بدهی</t>
  </si>
  <si>
    <t>نسبت بدهی به دارایی جاری</t>
  </si>
  <si>
    <t>نسبت بدهی به فروش</t>
  </si>
  <si>
    <t>نسبت بهای تمام شده کالا به فروش</t>
  </si>
  <si>
    <t>نسبت سود خالص به ارزش بازار</t>
  </si>
  <si>
    <t>نسبت فروش به ارزش بازار</t>
  </si>
  <si>
    <t>رشد ارزش بازار طی سه سال</t>
  </si>
  <si>
    <t>رشد فروش طی سه سال</t>
  </si>
  <si>
    <t>سهام معامله شده در یکسال به ارزش بازار</t>
  </si>
  <si>
    <t>دارایی غیر جاری به ارزش بازار</t>
  </si>
  <si>
    <t>سود خالص به سرمایه</t>
  </si>
  <si>
    <t>تاریخ</t>
  </si>
  <si>
    <t>ارزش معاملات خرد بورس روزانه - حقیقی میلیارد ریال</t>
  </si>
  <si>
    <t>هشدار ریسکی</t>
  </si>
  <si>
    <t>متوسط ارزش معاملات خرد بورس روزانه در سال 1396</t>
  </si>
  <si>
    <t>افزایش ارزش سهام در ماه های اخیر به سبب ورود اشخاص حقیقی به بازار سرمایه است</t>
  </si>
  <si>
    <t>متوسط ارزش معاملات خرد بورس روزانه در سال 1397</t>
  </si>
  <si>
    <t>1398/01/05</t>
  </si>
  <si>
    <t>زمانی که به هر علت ورود اشخاص حقیقی به بورس به میانگین سال97 کاهش یابد، ارزش سهام بورس به شدت نزولی خواهد شد</t>
  </si>
  <si>
    <t>1398/01/06</t>
  </si>
  <si>
    <t>1398/01/07</t>
  </si>
  <si>
    <t>1398/01/10</t>
  </si>
  <si>
    <t>1398/01/11</t>
  </si>
  <si>
    <t>1398/01/17</t>
  </si>
  <si>
    <t>1398/01/18</t>
  </si>
  <si>
    <t>1398/01/19</t>
  </si>
  <si>
    <t>1398/01/20</t>
  </si>
  <si>
    <t>1398/01/21</t>
  </si>
  <si>
    <t>1398/01/24</t>
  </si>
  <si>
    <t>1398/01/25</t>
  </si>
  <si>
    <t>1398/01/26</t>
  </si>
  <si>
    <t>1398/01/27</t>
  </si>
  <si>
    <t>1398/01/28</t>
  </si>
  <si>
    <t>1398/02/02</t>
  </si>
  <si>
    <t>1398/02/03</t>
  </si>
  <si>
    <t>1398/02/04</t>
  </si>
  <si>
    <t>1398/02/07</t>
  </si>
  <si>
    <t>1398/02/08</t>
  </si>
  <si>
    <t>1398/02/09</t>
  </si>
  <si>
    <t>1398/02/10</t>
  </si>
  <si>
    <t>1398/02/11</t>
  </si>
  <si>
    <t>1398/02/14</t>
  </si>
  <si>
    <t>1398/02/15</t>
  </si>
  <si>
    <t>1398/02/16</t>
  </si>
  <si>
    <t>1398/02/17</t>
  </si>
  <si>
    <t>1398/02/18</t>
  </si>
  <si>
    <t>1398/02/21</t>
  </si>
  <si>
    <t>1398/02/22</t>
  </si>
  <si>
    <t>1398/02/23</t>
  </si>
  <si>
    <t>1398/02/24</t>
  </si>
  <si>
    <t>1398/02/25</t>
  </si>
  <si>
    <t>1398/02/28</t>
  </si>
  <si>
    <t>1398/02/29</t>
  </si>
  <si>
    <t>1398/02/30</t>
  </si>
  <si>
    <t>1398/03/01</t>
  </si>
  <si>
    <t>1398/03/04</t>
  </si>
  <si>
    <t>1398/03/05</t>
  </si>
  <si>
    <t>1398/03/07</t>
  </si>
  <si>
    <t>1398/03/08</t>
  </si>
  <si>
    <t>1398/03/11</t>
  </si>
  <si>
    <t>1398/03/12</t>
  </si>
  <si>
    <t>1398/03/13</t>
  </si>
  <si>
    <t>1398/03/18</t>
  </si>
  <si>
    <t>1398/03/19</t>
  </si>
  <si>
    <t>1398/03/20</t>
  </si>
  <si>
    <t>1398/03/21</t>
  </si>
  <si>
    <t>1398/03/22</t>
  </si>
  <si>
    <t>1398/03/25</t>
  </si>
  <si>
    <t>1398/03/26</t>
  </si>
  <si>
    <t>1398/03/27</t>
  </si>
  <si>
    <t>1398/03/28</t>
  </si>
  <si>
    <t>1398/03/29</t>
  </si>
  <si>
    <t>1398/04/01</t>
  </si>
  <si>
    <t>1398/04/02</t>
  </si>
  <si>
    <t>1398/04/03</t>
  </si>
  <si>
    <t>1398/04/04</t>
  </si>
  <si>
    <t>1398/04/05</t>
  </si>
  <si>
    <t>1398/04/09</t>
  </si>
  <si>
    <t>1398/04/10</t>
  </si>
  <si>
    <t>1398/04/11</t>
  </si>
  <si>
    <t>1398/04/12</t>
  </si>
  <si>
    <t>1398/04/15</t>
  </si>
  <si>
    <t>1398/04/16</t>
  </si>
  <si>
    <t>1398/04/17</t>
  </si>
  <si>
    <t>1398/04/18</t>
  </si>
  <si>
    <t>1398/04/19</t>
  </si>
  <si>
    <t>1398/04/22</t>
  </si>
  <si>
    <t>1398/04/23</t>
  </si>
  <si>
    <t>1398/04/24</t>
  </si>
  <si>
    <t>1398/04/25</t>
  </si>
  <si>
    <t>1398/04/26</t>
  </si>
  <si>
    <t>1398/04/29</t>
  </si>
  <si>
    <t>1398/04/30</t>
  </si>
  <si>
    <t>1398/04/31</t>
  </si>
  <si>
    <t>1398/05/01</t>
  </si>
  <si>
    <t>1398/05/02</t>
  </si>
  <si>
    <t>1398/05/05</t>
  </si>
  <si>
    <t>1398/05/06</t>
  </si>
  <si>
    <t>1398/05/07</t>
  </si>
  <si>
    <t>1398/05/08</t>
  </si>
  <si>
    <t>1398/05/09</t>
  </si>
  <si>
    <t>1398/05/12</t>
  </si>
  <si>
    <t>1398/05/13</t>
  </si>
  <si>
    <t>1398/05/14</t>
  </si>
  <si>
    <t>1398/05/15</t>
  </si>
  <si>
    <t>1398/05/16</t>
  </si>
  <si>
    <t>1398/05/19</t>
  </si>
  <si>
    <t>1398/05/20</t>
  </si>
  <si>
    <t>1398/05/22</t>
  </si>
  <si>
    <t>1398/05/23</t>
  </si>
  <si>
    <t>1398/05/26</t>
  </si>
  <si>
    <t>1398/05/27</t>
  </si>
  <si>
    <t>1398/05/28</t>
  </si>
  <si>
    <t>1398/05/30</t>
  </si>
  <si>
    <t>1398/06/02</t>
  </si>
  <si>
    <t>1398/06/03</t>
  </si>
  <si>
    <t>1398/06/04</t>
  </si>
  <si>
    <t>1398/06/05</t>
  </si>
  <si>
    <t>1398/06/06</t>
  </si>
  <si>
    <t>1398/06/09</t>
  </si>
  <si>
    <t>1398/06/10</t>
  </si>
  <si>
    <t>1398/06/11</t>
  </si>
  <si>
    <t>1398/06/12</t>
  </si>
  <si>
    <t>1398/06/13</t>
  </si>
  <si>
    <t>1398/06/16</t>
  </si>
  <si>
    <t>1398/06/17</t>
  </si>
  <si>
    <t>1398/06/20</t>
  </si>
  <si>
    <t>1398/06/23</t>
  </si>
  <si>
    <t>1398/06/24</t>
  </si>
  <si>
    <t>1398/06/25</t>
  </si>
  <si>
    <t>1398/06/26</t>
  </si>
  <si>
    <t>1398/06/27</t>
  </si>
  <si>
    <t>1398/06/30</t>
  </si>
  <si>
    <t>1398/07/01</t>
  </si>
  <si>
    <t>1398/07/02</t>
  </si>
  <si>
    <t>1398/07/03</t>
  </si>
  <si>
    <t>ده ریسک در خرید سهام </t>
  </si>
  <si>
    <t>یک - شما سهام نمی خرید شما دلار را به نرخ  روز می خرید ، لذا اگر دلار کاهش یافت شما ضرر می کنید و اگر افزایش یافت منتفع میشوید </t>
  </si>
  <si>
    <t>دو- شما سهام نمی خرید شما دارید نفت به قیمت روز جهانی می خرید لذا اگر قیمت نفت کاهش یافت شما ضرر می کنید </t>
  </si>
  <si>
    <t>سه -شما سهام نمی خرید شما فرض می کنید که فروپاشی اقتصاد آمریکا رخ نمی دهد ، با فروپاشی اقتصاد آمریکا ، بازار های جهانی به شدت نزولی میشود و تقاضا برای صادرات ایران کاهش می یابد </t>
  </si>
  <si>
    <t>چهار- شما سهام نمی خرید شما فرض می کنید که دولت که اکنون سالانه ۸۰۰ هزار میلیارد تومان انرژی به مردم می دهد و پول اش را دریافت نمی کند به همین رفتار ادامه می دهد </t>
  </si>
  <si>
    <t>پنج - شما سهام نمی خرید شما فرض می کنید که بانکها ورشکست نمی شوند </t>
  </si>
  <si>
    <t>شش- شما سهام نمی خرید شما فرض می کنید که سرعت گردش پول در همین سطح باقی می ماند </t>
  </si>
  <si>
    <t>هفت - سرمایه سرگردان به سمت مسکن ، ارز  و کالا برای نوسان گیری نمی رود اما به سمت بورس حرکت پرشتاب دارد ، شما سهام نمی خریدشما فرض می کنید سرمایه سرگردان در همین نقطه می ایستد </t>
  </si>
  <si>
    <t>هشت - شما سهام نمی خرید شما فرض می کنید که سطح تحریم ها در همین حد و اندازه باقی می ماند نه کم میشود و نه زیاد </t>
  </si>
  <si>
    <t>نه - شما سهام نمی خرید شما فرض می کنید بارندگی در سطح سال جاری باقی می ماند در صورت کاهش بارندگی ، قدرت خرید روستائیان کاهش یافته و ضعف تقاضا در روستا بر تقاضا در شهر اثر گذار خواهد بود </t>
  </si>
  <si>
    <t>ده - بازار های اروپا به روی ایران بسته است در صورت باز شدن بازار اروپا بروی محصولات ایرانی با ۴ درصد تعرفه ، در ایران میلیون هاشغل ایجاد میشود و بر روی شرکت های بورسی اثر مثبت قابل ملاحظه دارد شما سهام نمی خرید شما فرض می کنید بازار اروپا به روی ایران همچنان بسته خواهد ماند</t>
  </si>
  <si>
    <t>شیوه رتبه بندی شرکتها </t>
  </si>
  <si>
    <r>
      <t> سود خالص بورس : </t>
    </r>
    <r>
      <rPr>
        <b/>
        <sz val="11"/>
        <color rgb="FFFF0000"/>
        <rFont val="Calibri"/>
        <family val="2"/>
        <scheme val="minor"/>
      </rPr>
      <t>143</t>
    </r>
    <r>
      <rPr>
        <b/>
        <sz val="11"/>
        <color theme="1"/>
        <rFont val="Calibri"/>
        <family val="2"/>
        <scheme val="minor"/>
      </rPr>
      <t> هزار میلیارد تومان </t>
    </r>
  </si>
  <si>
    <t>نکته : منظور سود خالص یکساله است ؛ اگر شرکتی سود سه ماهه اول سال ۹۸  را اعلام کرده ضرب در چهار و اگر سود خالص شش ماهه  اعلام شده باشد ضرب در دو شده است </t>
  </si>
  <si>
    <r>
      <t>یک - شرکتهایی که 91 درصد سود خالص بورس را کسب کرده اند انتخاب می شوند : </t>
    </r>
    <r>
      <rPr>
        <b/>
        <sz val="11"/>
        <color rgb="FFFF0000"/>
        <rFont val="Calibri"/>
        <family val="2"/>
        <scheme val="minor"/>
      </rPr>
      <t>چهل و یک شرکت سود خالص 130 هزار میلیارد تومان </t>
    </r>
    <r>
      <rPr>
        <b/>
        <sz val="11"/>
        <color theme="1"/>
        <rFont val="Calibri"/>
        <family val="2"/>
        <scheme val="minor"/>
      </rPr>
      <t xml:space="preserve"> </t>
    </r>
  </si>
  <si>
    <r>
      <t>دو:از لیست 41 شرکت ،  شرکتهایی که سود خالص به ارزش بازار آنها کمتر از ۲۰ درصد بود حذف می شود :</t>
    </r>
    <r>
      <rPr>
        <b/>
        <sz val="11"/>
        <color rgb="FFFF0000"/>
        <rFont val="Calibri"/>
        <family val="2"/>
        <scheme val="minor"/>
      </rPr>
      <t> 17 شرکت ، سود خالص 73هزار میلیارد تومان</t>
    </r>
    <r>
      <rPr>
        <b/>
        <sz val="11"/>
        <color theme="1"/>
        <rFont val="Calibri"/>
        <family val="2"/>
        <scheme val="minor"/>
      </rPr>
      <t xml:space="preserve">  </t>
    </r>
  </si>
  <si>
    <r>
      <t>سه :از 17 شرکت  ، شرکتهایی که بهای تمام شده به فروش بالای ۵۵ درصد بود حذف شد :  </t>
    </r>
    <r>
      <rPr>
        <b/>
        <sz val="11"/>
        <color rgb="FFFF0000"/>
        <rFont val="Calibri"/>
        <family val="2"/>
        <scheme val="minor"/>
      </rPr>
      <t xml:space="preserve">باقی مانده 10 شرکت ، سود خالص 48 هزار میلیاردتومان  </t>
    </r>
  </si>
  <si>
    <r>
      <t>چهار: از 10شرکت باقی مانده  شرکت هایی که بدهی جاری منهای دارایی جاری ، بیش از ۹۴ درصد باشد حذف میشود :</t>
    </r>
    <r>
      <rPr>
        <b/>
        <sz val="11"/>
        <color rgb="FFFF0000"/>
        <rFont val="Calibri"/>
        <family val="2"/>
        <scheme val="minor"/>
      </rPr>
      <t> 9 شرکت با سود خالص47 هزارمیلیارد تومان باقی می ماند</t>
    </r>
    <r>
      <rPr>
        <b/>
        <sz val="11"/>
        <color theme="1"/>
        <rFont val="Calibri"/>
        <family val="2"/>
        <scheme val="minor"/>
      </rPr>
      <t> </t>
    </r>
  </si>
  <si>
    <t>پنج : نه شرکت باقی مانده بر اساس ۸ شاخص تکنیکال ، رتبه  بندی میشوند و شرکت از رتبه یک تا نه معرفی میشود </t>
  </si>
  <si>
    <t>شش: شرکتها بر اساس فشار خرید رتبه بندی میشوند ، خرید سهام هر شرکت در دو هفته گذشته ، یک هفته گذشته ، دو روز گذشته و روزجاری احصا میشود ، پس فروش در چهار مقطع زمانی برای هر شرکت استخراج میشود و در هر مقطع شرکتی که بیشترین فروش را داشته رتبه یک میشود</t>
  </si>
  <si>
    <t> به عنوان مثال شرکتی که در دو هفته گذشته بیشترین فروش را داشته رتبه یک و شرکتی که بین یازده شرکت کمترین فروش را داشته رتبه یازده میشود </t>
  </si>
  <si>
    <t>هفت: شرکتها بر اساس افزایش ارزش سهام رتبه بندی میشوند ، افزایش ارزش  سهام هر شرکت در دو هفته گذشته ، یک هفته گذشته ، دو روزگذشته و روز جاری احصا میشود ، پس افزایش ارزش سهام  در چهار مقطع زمانی برای هر شرکت استخراج میشود و در هر مقطع شرکتی که کمترین افزایش را داشته رتبه یک میشود</t>
  </si>
  <si>
    <t> به عنوان مثال شرکتی که در دو هفته گذشته کمترین افزایش ارزش سهام  را داشته رتبه یک و شرکتی که بین یازده شرکت بیشترین افزایش ارزش سهام را داشته رتبه یازده میشود </t>
  </si>
  <si>
    <t>هشت: در مرحله بعد امتیاز هر شرکت در ۸ مورد جمع زده میشود و شرکتی که کمترین امتیاز را داشته باشد بهترین شرکت بورسی ارزیابی می شود </t>
  </si>
  <si>
    <t>دارایی جاری شامل موارد ذیل است</t>
  </si>
  <si>
    <t>بدهی نیز شامل موارد ذیل است</t>
  </si>
  <si>
    <t>در سه بخش  بیشترین بازده در هفته و کمترین بازده در هفته و بیشترین سهام معامله شده در هفته ، نحوه محاسبه سود خالص یکساله بر اساس گزارش مجمع می باشد و بصورت مشخص سود خالص بر اساس گزارش مجمع با سود خالص تعدیل شده یکساله در رتبه بندی متفاوت است</t>
  </si>
  <si>
    <t>یازده نکته در سبد دارایی </t>
  </si>
  <si>
    <t>یک :همیشه با ۲۰ درصد دارایی خود ریسک کنید : افرادی که هیچ ریسک نمی کنند چندان موفق نخواهند بود</t>
  </si>
  <si>
    <t>دو : وقتي قيمت نفت حداقلي ميشود بهترين سبد دارايي خريد نفت ارزان است و خريد نفت ارزان به معناي خريد سهام پتروشیمی هايي است كه ارزش بازار آنها چهار برابر سود سالانه آنهاست </t>
  </si>
  <si>
    <t>نکته : نفت ارزان به چه معناست ؟ اگر قيمت نفت با كسر تورم از سال ١٩٧٤ تا كنون ١٣ دلار باشد قيمت نفت حداقلي است </t>
  </si>
  <si>
    <t>سه : هيج بخشي به اندازه صنعت «گاز پایه » سود آور نیست ، قیمت گاز معادل ۶۵ درصد ارزش حرارتی نفت است و وقتی گاز به محصول تبدیل شد معادل قیمت نفت ارزش گذاری میشود </t>
  </si>
  <si>
    <t>چهار : اگر ده درصد دارایی یک فعال اقتصادی سهام سه شرکتی باشد که ارزش بازار آن چهار برابر سود سالانه آن باشد توصیه میشود : اینگونه شرکتها انطباق زیادی با بند های قبل دارند </t>
  </si>
  <si>
    <t>پنج‌ : هيچ بخشي در آينده  به اندازه بخش كشاورزي ايران رشد نمي كند سرمايه گذاري در بخش كشاورزي ايران در مناطق پر آب توصيه ميشود لذااگر ده درصد دارایی زمین کشاورزی در مناطق پر آب باشد توصیه میشود </t>
  </si>
  <si>
    <t>شش : با دید پنج ساله ۲۰ درصد سبد دارایی فرد باید طلا باشد  طلا بیمه ریسک های اقتصادی است </t>
  </si>
  <si>
    <t>هفت : اگر  ۳۰ درصد سبد دارایی به « مسکن کوچک متراژ »  باشد ارزیابی مثبت است  </t>
  </si>
  <si>
    <t>هشت : در نقطه فعلی از ده درصد از سبد دارایی به صورت سپرده یا اوراق دولتی یا اخزا ارزیابی منفی نیست : دوران اعتبار توصیه شماره هشت، سه ماه و پس از سه ماه نیاز به ارزیابی مجدد دارد </t>
  </si>
  <si>
    <t>نه: سبد دارایی به شکل ذیل توصیه میشود </t>
  </si>
  <si>
    <r>
      <rPr>
        <b/>
        <sz val="11"/>
        <color rgb="FFFF0000"/>
        <rFont val="Calibri"/>
        <family val="2"/>
        <scheme val="minor"/>
      </rPr>
      <t>ده درصد</t>
    </r>
    <r>
      <rPr>
        <b/>
        <sz val="11"/>
        <color theme="1"/>
        <rFont val="Calibri"/>
        <family val="2"/>
        <scheme val="minor"/>
      </rPr>
      <t> سبد دارایی سهام سه شرکتی باشد که ارزش بازار آن سه برابر سود سالانه آن باشد </t>
    </r>
  </si>
  <si>
    <r>
      <t> </t>
    </r>
    <r>
      <rPr>
        <b/>
        <sz val="11"/>
        <color rgb="FFFF0000"/>
        <rFont val="Calibri"/>
        <family val="2"/>
        <scheme val="minor"/>
      </rPr>
      <t>بیست درصد</t>
    </r>
    <r>
      <rPr>
        <b/>
        <sz val="11"/>
        <color theme="1"/>
        <rFont val="Calibri"/>
        <family val="2"/>
        <scheme val="minor"/>
      </rPr>
      <t> سبد  طلا </t>
    </r>
  </si>
  <si>
    <r>
      <rPr>
        <b/>
        <sz val="11"/>
        <color rgb="FFFF0000"/>
        <rFont val="Calibri"/>
        <family val="2"/>
        <scheme val="minor"/>
      </rPr>
      <t>بیست درصد</t>
    </r>
    <r>
      <rPr>
        <b/>
        <sz val="11"/>
        <color theme="1"/>
        <rFont val="Calibri"/>
        <family val="2"/>
        <scheme val="minor"/>
      </rPr>
      <t> زمین کشاورزی در مناطق پر آب ، الگوریتم مناسبی برای سرمایه گذاری است</t>
    </r>
  </si>
  <si>
    <r>
      <rPr>
        <b/>
        <sz val="11"/>
        <color rgb="FFFF0000"/>
        <rFont val="Calibri"/>
        <family val="2"/>
        <scheme val="minor"/>
      </rPr>
      <t>سی درصد</t>
    </r>
    <r>
      <rPr>
        <b/>
        <sz val="11"/>
        <color theme="1"/>
        <rFont val="Calibri"/>
        <family val="2"/>
        <scheme val="minor"/>
      </rPr>
      <t> مسکن کوچک متراژ </t>
    </r>
  </si>
  <si>
    <r>
      <rPr>
        <b/>
        <sz val="11"/>
        <color rgb="FFFF0000"/>
        <rFont val="Calibri"/>
        <family val="2"/>
        <scheme val="minor"/>
      </rPr>
      <t>ده درصد</t>
    </r>
    <r>
      <rPr>
        <b/>
        <sz val="11"/>
        <color theme="1"/>
        <rFont val="Calibri"/>
        <family val="2"/>
        <scheme val="minor"/>
      </rPr>
      <t> سپرده بانکی یا اوراق خزانه </t>
    </r>
  </si>
  <si>
    <r>
      <rPr>
        <b/>
        <sz val="11"/>
        <color rgb="FFFF0000"/>
        <rFont val="Calibri"/>
        <family val="2"/>
        <scheme val="minor"/>
      </rPr>
      <t>ده درصد</t>
    </r>
    <r>
      <rPr>
        <b/>
        <sz val="11"/>
        <color theme="1"/>
        <rFont val="Calibri"/>
        <family val="2"/>
        <scheme val="minor"/>
      </rPr>
      <t> فرصت های موردی </t>
    </r>
  </si>
  <si>
    <t>جمع  ۱۰۰ درصد </t>
  </si>
  <si>
    <t>ده : اگر با دید ده ساله نگاه شود برای کسانی که مازاد درآمد بین ۱۰ تا ۵۰ میلیون در ماه دارند افزایش سهم طلا به ۳۰ درصد از کل پرتفوی دارایی و ۲۰ درصد سهام شرکت هایی که ارزش بازار آن سه برابر سود سالانه آن است و نسبت بدهی جاری به دارایی جاری کمتر از ۳۰ درصد باشدتوصیه میشود </t>
  </si>
  <si>
    <t>یازده : با دید سه تا ده ساله هیچ چیز به اندازه طلا در بازار جهانی گران نمی شود اما در کوتاه مدت طلا در بازار ایران پر نوسان خواهد بود و نوسانات رو به بالا و رو به پایین زیادی خواهد داشت</t>
  </si>
  <si>
    <t>در مقاطعی در کوتاه مدت و در ایران نوسانات طلا که گاه تا بیست درصد در سال است ممکن است باعث زیان فرد در کوتاه مدت شود</t>
  </si>
  <si>
    <t>تحلیل این هفته سوم مهرماه 1398</t>
  </si>
  <si>
    <r>
      <t>تجربه</t>
    </r>
    <r>
      <rPr>
        <sz val="14"/>
        <color rgb="FF454545"/>
        <rFont val=".SFUIText"/>
      </rPr>
      <t> </t>
    </r>
    <r>
      <rPr>
        <sz val="14"/>
        <color rgb="FF454545"/>
        <rFont val=".ArabicUIText-Regular"/>
      </rPr>
      <t>سال</t>
    </r>
    <r>
      <rPr>
        <sz val="14"/>
        <color rgb="FF454545"/>
        <rFont val=".SFUIText"/>
      </rPr>
      <t> </t>
    </r>
    <r>
      <rPr>
        <sz val="14"/>
        <color rgb="FF454545"/>
        <rFont val=".ArabicUIText-Regular"/>
      </rPr>
      <t>۹۰تا</t>
    </r>
    <r>
      <rPr>
        <sz val="14"/>
        <color rgb="FF454545"/>
        <rFont val=".SFUIText"/>
      </rPr>
      <t> </t>
    </r>
    <r>
      <rPr>
        <sz val="14"/>
        <color rgb="FF454545"/>
        <rFont val=".ArabicUIText-Regular"/>
      </rPr>
      <t>۹۲</t>
    </r>
    <r>
      <rPr>
        <sz val="14"/>
        <color rgb="FF454545"/>
        <rFont val=".SFUIText"/>
      </rPr>
      <t> </t>
    </r>
    <r>
      <rPr>
        <sz val="14"/>
        <color rgb="FF454545"/>
        <rFont val=".ArabicUIText-Regular"/>
      </rPr>
      <t>دارد</t>
    </r>
    <r>
      <rPr>
        <sz val="14"/>
        <color rgb="FF454545"/>
        <rFont val=".SFUIText"/>
      </rPr>
      <t> </t>
    </r>
    <r>
      <rPr>
        <sz val="14"/>
        <color rgb="FF454545"/>
        <rFont val=".ArabicUIText-Regular"/>
      </rPr>
      <t>تکرار</t>
    </r>
    <r>
      <rPr>
        <sz val="14"/>
        <color rgb="FF454545"/>
        <rFont val=".SFUIText"/>
      </rPr>
      <t> </t>
    </r>
    <r>
      <rPr>
        <sz val="14"/>
        <color rgb="FF454545"/>
        <rFont val=".ArabicUIText-Regular"/>
      </rPr>
      <t>میشود</t>
    </r>
    <r>
      <rPr>
        <sz val="14"/>
        <color rgb="FF454545"/>
        <rFont val=".SFUIText"/>
      </rPr>
      <t> : </t>
    </r>
  </si>
  <si>
    <r>
      <t>از</t>
    </r>
    <r>
      <rPr>
        <sz val="14"/>
        <color rgb="FF454545"/>
        <rFont val=".SFUIText"/>
      </rPr>
      <t> </t>
    </r>
    <r>
      <rPr>
        <sz val="14"/>
        <color rgb="FF454545"/>
        <rFont val=".ArabicUIText-Regular"/>
      </rPr>
      <t>دی</t>
    </r>
    <r>
      <rPr>
        <sz val="14"/>
        <color rgb="FF454545"/>
        <rFont val=".SFUIText"/>
      </rPr>
      <t> </t>
    </r>
    <r>
      <rPr>
        <sz val="14"/>
        <color rgb="FF454545"/>
        <rFont val=".ArabicUIText-Regular"/>
      </rPr>
      <t>ماه</t>
    </r>
    <r>
      <rPr>
        <sz val="14"/>
        <color rgb="FF454545"/>
        <rFont val=".SFUIText"/>
      </rPr>
      <t> </t>
    </r>
    <r>
      <rPr>
        <sz val="14"/>
        <color rgb="FF454545"/>
        <rFont val=".ArabicUIText-Regular"/>
      </rPr>
      <t>۹۰</t>
    </r>
    <r>
      <rPr>
        <sz val="14"/>
        <color rgb="FF454545"/>
        <rFont val=".SFUIText"/>
      </rPr>
      <t> </t>
    </r>
    <r>
      <rPr>
        <sz val="14"/>
        <color rgb="FF454545"/>
        <rFont val=".ArabicUIText-Regular"/>
      </rPr>
      <t>تا</t>
    </r>
    <r>
      <rPr>
        <sz val="14"/>
        <color rgb="FF454545"/>
        <rFont val=".SFUIText"/>
      </rPr>
      <t> </t>
    </r>
    <r>
      <rPr>
        <sz val="14"/>
        <color rgb="FF454545"/>
        <rFont val=".ArabicUIText-Regular"/>
      </rPr>
      <t>۲۸</t>
    </r>
    <r>
      <rPr>
        <sz val="14"/>
        <color rgb="FF454545"/>
        <rFont val=".SFUIText"/>
      </rPr>
      <t> </t>
    </r>
    <r>
      <rPr>
        <sz val="14"/>
        <color rgb="FF454545"/>
        <rFont val=".ArabicUIText-Regular"/>
      </rPr>
      <t>مهر</t>
    </r>
    <r>
      <rPr>
        <sz val="14"/>
        <color rgb="FF454545"/>
        <rFont val=".SFUIText"/>
      </rPr>
      <t> </t>
    </r>
    <r>
      <rPr>
        <sz val="14"/>
        <color rgb="FF454545"/>
        <rFont val=".ArabicUIText-Regular"/>
      </rPr>
      <t>۱۳۹۱</t>
    </r>
    <r>
      <rPr>
        <sz val="14"/>
        <color rgb="FF454545"/>
        <rFont val=".SFUIText"/>
      </rPr>
      <t> </t>
    </r>
    <r>
      <rPr>
        <sz val="14"/>
        <color rgb="FF454545"/>
        <rFont val=".ArabicUIText-Regular"/>
      </rPr>
      <t>دلار</t>
    </r>
    <r>
      <rPr>
        <sz val="14"/>
        <color rgb="FF454545"/>
        <rFont val=".SFUIText"/>
      </rPr>
      <t> </t>
    </r>
    <r>
      <rPr>
        <sz val="14"/>
        <color rgb="FF454545"/>
        <rFont val=".ArabicUIText-Regular"/>
      </rPr>
      <t>به</t>
    </r>
    <r>
      <rPr>
        <sz val="14"/>
        <color rgb="FF454545"/>
        <rFont val=".SFUIText"/>
      </rPr>
      <t> </t>
    </r>
    <r>
      <rPr>
        <sz val="14"/>
        <color rgb="FF454545"/>
        <rFont val=".ArabicUIText-Regular"/>
      </rPr>
      <t>شدت</t>
    </r>
    <r>
      <rPr>
        <sz val="14"/>
        <color rgb="FF454545"/>
        <rFont val=".SFUIText"/>
      </rPr>
      <t> </t>
    </r>
    <r>
      <rPr>
        <sz val="14"/>
        <color rgb="FF454545"/>
        <rFont val=".ArabicUIText-Regular"/>
      </rPr>
      <t>افزایش</t>
    </r>
    <r>
      <rPr>
        <sz val="14"/>
        <color rgb="FF454545"/>
        <rFont val=".SFUIText"/>
      </rPr>
      <t> </t>
    </r>
    <r>
      <rPr>
        <sz val="14"/>
        <color rgb="FF454545"/>
        <rFont val=".ArabicUIText-Regular"/>
      </rPr>
      <t>قیمت</t>
    </r>
    <r>
      <rPr>
        <sz val="14"/>
        <color rgb="FF454545"/>
        <rFont val=".SFUIText"/>
      </rPr>
      <t> </t>
    </r>
    <r>
      <rPr>
        <sz val="14"/>
        <color rgb="FF454545"/>
        <rFont val=".ArabicUIText-Regular"/>
      </rPr>
      <t>یافت</t>
    </r>
    <r>
      <rPr>
        <sz val="14"/>
        <color rgb="FF454545"/>
        <rFont val=".SFUIText"/>
      </rPr>
      <t> </t>
    </r>
  </si>
  <si>
    <r>
      <t>از</t>
    </r>
    <r>
      <rPr>
        <sz val="14"/>
        <color rgb="FF454545"/>
        <rFont val=".SFUIText"/>
      </rPr>
      <t> </t>
    </r>
    <r>
      <rPr>
        <sz val="14"/>
        <color rgb="FF454545"/>
        <rFont val=".ArabicUIText-Regular"/>
      </rPr>
      <t>۲۸</t>
    </r>
    <r>
      <rPr>
        <sz val="14"/>
        <color rgb="FF454545"/>
        <rFont val=".SFUIText"/>
      </rPr>
      <t> </t>
    </r>
    <r>
      <rPr>
        <sz val="14"/>
        <color rgb="FF454545"/>
        <rFont val=".ArabicUIText-Regular"/>
      </rPr>
      <t>مهر</t>
    </r>
    <r>
      <rPr>
        <sz val="14"/>
        <color rgb="FF454545"/>
        <rFont val=".SFUIText"/>
      </rPr>
      <t> </t>
    </r>
    <r>
      <rPr>
        <sz val="14"/>
        <color rgb="FF454545"/>
        <rFont val=".ArabicUIText-Regular"/>
      </rPr>
      <t>۹۱</t>
    </r>
    <r>
      <rPr>
        <sz val="14"/>
        <color rgb="FF454545"/>
        <rFont val=".SFUIText"/>
      </rPr>
      <t> </t>
    </r>
    <r>
      <rPr>
        <sz val="14"/>
        <color rgb="FF454545"/>
        <rFont val=".ArabicUIText-Regular"/>
      </rPr>
      <t>افزایش</t>
    </r>
    <r>
      <rPr>
        <sz val="14"/>
        <color rgb="FF454545"/>
        <rFont val=".SFUIText"/>
      </rPr>
      <t> </t>
    </r>
    <r>
      <rPr>
        <sz val="14"/>
        <color rgb="FF454545"/>
        <rFont val=".ArabicUIText-Regular"/>
      </rPr>
      <t>نرخ</t>
    </r>
    <r>
      <rPr>
        <sz val="14"/>
        <color rgb="FF454545"/>
        <rFont val=".SFUIText"/>
      </rPr>
      <t> </t>
    </r>
    <r>
      <rPr>
        <sz val="14"/>
        <color rgb="FF454545"/>
        <rFont val=".ArabicUIText-Regular"/>
      </rPr>
      <t>ارز</t>
    </r>
    <r>
      <rPr>
        <sz val="14"/>
        <color rgb="FF454545"/>
        <rFont val=".SFUIText"/>
      </rPr>
      <t> </t>
    </r>
    <r>
      <rPr>
        <sz val="14"/>
        <color rgb="FF454545"/>
        <rFont val=".ArabicUIText-Regular"/>
      </rPr>
      <t>متوقف</t>
    </r>
    <r>
      <rPr>
        <sz val="14"/>
        <color rgb="FF454545"/>
        <rFont val=".SFUIText"/>
      </rPr>
      <t> </t>
    </r>
    <r>
      <rPr>
        <sz val="14"/>
        <color rgb="FF454545"/>
        <rFont val=".ArabicUIText-Regular"/>
      </rPr>
      <t>شد</t>
    </r>
    <r>
      <rPr>
        <sz val="14"/>
        <color rgb="FF454545"/>
        <rFont val=".SFUIText"/>
      </rPr>
      <t> </t>
    </r>
    <r>
      <rPr>
        <sz val="14"/>
        <color rgb="FF454545"/>
        <rFont val=".ArabicUIText-Regular"/>
      </rPr>
      <t>و</t>
    </r>
    <r>
      <rPr>
        <sz val="14"/>
        <color rgb="FF454545"/>
        <rFont val=".SFUIText"/>
      </rPr>
      <t> </t>
    </r>
    <r>
      <rPr>
        <sz val="14"/>
        <color rgb="FF454545"/>
        <rFont val=".ArabicUIText-Regular"/>
      </rPr>
      <t>سرمایه</t>
    </r>
    <r>
      <rPr>
        <sz val="14"/>
        <color rgb="FF454545"/>
        <rFont val=".SFUIText"/>
      </rPr>
      <t> </t>
    </r>
    <r>
      <rPr>
        <sz val="14"/>
        <color rgb="FF454545"/>
        <rFont val=".ArabicUIText-Regular"/>
      </rPr>
      <t>سرگردان</t>
    </r>
    <r>
      <rPr>
        <sz val="14"/>
        <color rgb="FF454545"/>
        <rFont val=".SFUIText"/>
      </rPr>
      <t> </t>
    </r>
    <r>
      <rPr>
        <sz val="14"/>
        <color rgb="FF454545"/>
        <rFont val=".ArabicUIText-Regular"/>
      </rPr>
      <t>به</t>
    </r>
    <r>
      <rPr>
        <sz val="14"/>
        <color rgb="FF454545"/>
        <rFont val=".SFUIText"/>
      </rPr>
      <t> </t>
    </r>
    <r>
      <rPr>
        <sz val="14"/>
        <color rgb="FF454545"/>
        <rFont val=".ArabicUIText-Regular"/>
      </rPr>
      <t>سمت</t>
    </r>
    <r>
      <rPr>
        <sz val="14"/>
        <color rgb="FF454545"/>
        <rFont val=".SFUIText"/>
      </rPr>
      <t> </t>
    </r>
    <r>
      <rPr>
        <sz val="14"/>
        <color rgb="FF454545"/>
        <rFont val=".ArabicUIText-Regular"/>
      </rPr>
      <t>مسکن</t>
    </r>
    <r>
      <rPr>
        <sz val="14"/>
        <color rgb="FF454545"/>
        <rFont val=".SFUIText"/>
      </rPr>
      <t> </t>
    </r>
    <r>
      <rPr>
        <sz val="14"/>
        <color rgb="FF454545"/>
        <rFont val=".ArabicUIText-Regular"/>
      </rPr>
      <t>رفت</t>
    </r>
    <r>
      <rPr>
        <sz val="14"/>
        <color rgb="FF454545"/>
        <rFont val=".SFUIText"/>
      </rPr>
      <t> </t>
    </r>
    <r>
      <rPr>
        <sz val="14"/>
        <color rgb="FF454545"/>
        <rFont val=".ArabicUIText-Regular"/>
      </rPr>
      <t>و</t>
    </r>
    <r>
      <rPr>
        <sz val="14"/>
        <color rgb="FF454545"/>
        <rFont val=".SFUIText"/>
      </rPr>
      <t> </t>
    </r>
    <r>
      <rPr>
        <sz val="14"/>
        <color rgb="FF454545"/>
        <rFont val=".ArabicUIText-Regular"/>
      </rPr>
      <t>از</t>
    </r>
    <r>
      <rPr>
        <sz val="14"/>
        <color rgb="FF454545"/>
        <rFont val=".SFUIText"/>
      </rPr>
      <t> </t>
    </r>
    <r>
      <rPr>
        <sz val="14"/>
        <color rgb="FF454545"/>
        <rFont val=".ArabicUIText-Regular"/>
      </rPr>
      <t>اول</t>
    </r>
    <r>
      <rPr>
        <sz val="14"/>
        <color rgb="FF454545"/>
        <rFont val=".SFUIText"/>
      </rPr>
      <t> </t>
    </r>
    <r>
      <rPr>
        <sz val="14"/>
        <color rgb="FF454545"/>
        <rFont val=".ArabicUIText-Regular"/>
      </rPr>
      <t>آبان</t>
    </r>
    <r>
      <rPr>
        <sz val="14"/>
        <color rgb="FF454545"/>
        <rFont val=".SFUIText"/>
      </rPr>
      <t> </t>
    </r>
    <r>
      <rPr>
        <sz val="14"/>
        <color rgb="FF454545"/>
        <rFont val=".ArabicUIText-Regular"/>
      </rPr>
      <t>۹۱</t>
    </r>
    <r>
      <rPr>
        <sz val="14"/>
        <color rgb="FF454545"/>
        <rFont val=".SFUIText"/>
      </rPr>
      <t> </t>
    </r>
    <r>
      <rPr>
        <sz val="14"/>
        <color rgb="FF454545"/>
        <rFont val=".ArabicUIText-Regular"/>
      </rPr>
      <t>تا</t>
    </r>
    <r>
      <rPr>
        <sz val="14"/>
        <color rgb="FF454545"/>
        <rFont val=".SFUIText"/>
      </rPr>
      <t> </t>
    </r>
    <r>
      <rPr>
        <sz val="14"/>
        <color rgb="FF454545"/>
        <rFont val=".ArabicUIText-Regular"/>
      </rPr>
      <t>پایان</t>
    </r>
    <r>
      <rPr>
        <sz val="14"/>
        <color rgb="FF454545"/>
        <rFont val=".SFUIText"/>
      </rPr>
      <t> </t>
    </r>
    <r>
      <rPr>
        <sz val="14"/>
        <color rgb="FF454545"/>
        <rFont val=".ArabicUIText-Regular"/>
      </rPr>
      <t>اسفند</t>
    </r>
    <r>
      <rPr>
        <sz val="14"/>
        <color rgb="FF454545"/>
        <rFont val=".SFUIText"/>
      </rPr>
      <t> </t>
    </r>
    <r>
      <rPr>
        <sz val="14"/>
        <color rgb="FF454545"/>
        <rFont val=".ArabicUIText-Regular"/>
      </rPr>
      <t>۹۱</t>
    </r>
    <r>
      <rPr>
        <sz val="14"/>
        <color rgb="FF454545"/>
        <rFont val=".SFUIText"/>
      </rPr>
      <t> </t>
    </r>
    <r>
      <rPr>
        <sz val="14"/>
        <color rgb="FF454545"/>
        <rFont val=".ArabicUIText-Regular"/>
      </rPr>
      <t>مسکن</t>
    </r>
    <r>
      <rPr>
        <sz val="14"/>
        <color rgb="FF454545"/>
        <rFont val=".SFUIText"/>
      </rPr>
      <t> </t>
    </r>
    <r>
      <rPr>
        <sz val="14"/>
        <color rgb="FF454545"/>
        <rFont val=".ArabicUIText-Regular"/>
      </rPr>
      <t>به</t>
    </r>
    <r>
      <rPr>
        <sz val="14"/>
        <color rgb="FF454545"/>
        <rFont val=".SFUIText"/>
      </rPr>
      <t> </t>
    </r>
    <r>
      <rPr>
        <sz val="14"/>
        <color rgb="FF454545"/>
        <rFont val=".ArabicUIText-Regular"/>
      </rPr>
      <t>شدت</t>
    </r>
    <r>
      <rPr>
        <sz val="14"/>
        <color rgb="FF454545"/>
        <rFont val=".SFUIText"/>
      </rPr>
      <t> </t>
    </r>
    <r>
      <rPr>
        <sz val="14"/>
        <color rgb="FF454545"/>
        <rFont val=".ArabicUIText-Regular"/>
      </rPr>
      <t>افزایشی</t>
    </r>
    <r>
      <rPr>
        <sz val="14"/>
        <color rgb="FF454545"/>
        <rFont val=".SFUIText"/>
      </rPr>
      <t> </t>
    </r>
    <r>
      <rPr>
        <sz val="14"/>
        <color rgb="FF454545"/>
        <rFont val=".ArabicUIText-Regular"/>
      </rPr>
      <t>شد</t>
    </r>
    <r>
      <rPr>
        <sz val="14"/>
        <color rgb="FF454545"/>
        <rFont val=".SFUIText"/>
      </rPr>
      <t> </t>
    </r>
  </si>
  <si>
    <r>
      <t>از</t>
    </r>
    <r>
      <rPr>
        <sz val="14"/>
        <color rgb="FF454545"/>
        <rFont val=".SFUIText"/>
      </rPr>
      <t> </t>
    </r>
    <r>
      <rPr>
        <sz val="14"/>
        <color rgb="FF454545"/>
        <rFont val=".ArabicUIText-Regular"/>
      </rPr>
      <t>ابتدای</t>
    </r>
    <r>
      <rPr>
        <sz val="14"/>
        <color rgb="FF454545"/>
        <rFont val=".SFUIText"/>
      </rPr>
      <t> </t>
    </r>
    <r>
      <rPr>
        <sz val="14"/>
        <color rgb="FF454545"/>
        <rFont val=".ArabicUIText-Regular"/>
      </rPr>
      <t>سال</t>
    </r>
    <r>
      <rPr>
        <sz val="14"/>
        <color rgb="FF454545"/>
        <rFont val=".SFUIText"/>
      </rPr>
      <t> </t>
    </r>
    <r>
      <rPr>
        <sz val="14"/>
        <color rgb="FF454545"/>
        <rFont val=".ArabicUIText-Regular"/>
      </rPr>
      <t>۹۲</t>
    </r>
    <r>
      <rPr>
        <sz val="14"/>
        <color rgb="FF454545"/>
        <rFont val=".SFUIText"/>
      </rPr>
      <t> </t>
    </r>
    <r>
      <rPr>
        <sz val="14"/>
        <color rgb="FF454545"/>
        <rFont val=".ArabicUIText-Regular"/>
      </rPr>
      <t>تا</t>
    </r>
    <r>
      <rPr>
        <sz val="14"/>
        <color rgb="FF454545"/>
        <rFont val=".SFUIText"/>
      </rPr>
      <t> </t>
    </r>
    <r>
      <rPr>
        <sz val="14"/>
        <color rgb="FF454545"/>
        <rFont val=".ArabicUIText-Regular"/>
      </rPr>
      <t>۱۵</t>
    </r>
    <r>
      <rPr>
        <sz val="14"/>
        <color rgb="FF454545"/>
        <rFont val=".SFUIText"/>
      </rPr>
      <t> </t>
    </r>
    <r>
      <rPr>
        <sz val="14"/>
        <color rgb="FF454545"/>
        <rFont val=".ArabicUIText-Regular"/>
      </rPr>
      <t>دی</t>
    </r>
    <r>
      <rPr>
        <sz val="14"/>
        <color rgb="FF454545"/>
        <rFont val=".SFUIText"/>
      </rPr>
      <t> </t>
    </r>
    <r>
      <rPr>
        <sz val="14"/>
        <color rgb="FF454545"/>
        <rFont val=".ArabicUIText-Regular"/>
      </rPr>
      <t>ماه</t>
    </r>
    <r>
      <rPr>
        <sz val="14"/>
        <color rgb="FF454545"/>
        <rFont val=".SFUIText"/>
      </rPr>
      <t> </t>
    </r>
    <r>
      <rPr>
        <sz val="14"/>
        <color rgb="FF454545"/>
        <rFont val=".ArabicUIText-Regular"/>
      </rPr>
      <t>۹۲</t>
    </r>
    <r>
      <rPr>
        <sz val="14"/>
        <color rgb="FF454545"/>
        <rFont val=".SFUIText"/>
      </rPr>
      <t> </t>
    </r>
    <r>
      <rPr>
        <sz val="14"/>
        <color rgb="FF454545"/>
        <rFont val=".ArabicUIText-Regular"/>
      </rPr>
      <t>سهام</t>
    </r>
    <r>
      <rPr>
        <sz val="14"/>
        <color rgb="FF454545"/>
        <rFont val=".SFUIText"/>
      </rPr>
      <t> </t>
    </r>
    <r>
      <rPr>
        <sz val="14"/>
        <color rgb="FF454545"/>
        <rFont val=".ArabicUIText-Regular"/>
      </rPr>
      <t>به</t>
    </r>
    <r>
      <rPr>
        <sz val="14"/>
        <color rgb="FF454545"/>
        <rFont val=".SFUIText"/>
      </rPr>
      <t> </t>
    </r>
    <r>
      <rPr>
        <sz val="14"/>
        <color rgb="FF454545"/>
        <rFont val=".ArabicUIText-Regular"/>
      </rPr>
      <t>شدت</t>
    </r>
    <r>
      <rPr>
        <sz val="14"/>
        <color rgb="FF454545"/>
        <rFont val=".SFUIText"/>
      </rPr>
      <t> </t>
    </r>
    <r>
      <rPr>
        <sz val="14"/>
        <color rgb="FF454545"/>
        <rFont val=".ArabicUIText-Regular"/>
      </rPr>
      <t>افزایش</t>
    </r>
    <r>
      <rPr>
        <sz val="14"/>
        <color rgb="FF454545"/>
        <rFont val=".SFUIText"/>
      </rPr>
      <t> </t>
    </r>
    <r>
      <rPr>
        <sz val="14"/>
        <color rgb="FF454545"/>
        <rFont val=".ArabicUIText-Regular"/>
      </rPr>
      <t>یافت</t>
    </r>
    <r>
      <rPr>
        <sz val="14"/>
        <color rgb="FF454545"/>
        <rFont val=".SFUIText"/>
      </rPr>
      <t> </t>
    </r>
    <r>
      <rPr>
        <sz val="14"/>
        <color rgb="FF454545"/>
        <rFont val=".ArabicUIText-Regular"/>
      </rPr>
      <t>و</t>
    </r>
    <r>
      <rPr>
        <sz val="14"/>
        <color rgb="FF454545"/>
        <rFont val=".SFUIText"/>
      </rPr>
      <t> </t>
    </r>
    <r>
      <rPr>
        <sz val="14"/>
        <color rgb="FF454545"/>
        <rFont val=".ArabicUIText-Regular"/>
      </rPr>
      <t>سپس</t>
    </r>
    <r>
      <rPr>
        <sz val="14"/>
        <color rgb="FF454545"/>
        <rFont val=".SFUIText"/>
      </rPr>
      <t> </t>
    </r>
    <r>
      <rPr>
        <sz val="14"/>
        <color rgb="FF454545"/>
        <rFont val=".ArabicUIText-Regular"/>
      </rPr>
      <t>ریزش</t>
    </r>
    <r>
      <rPr>
        <sz val="14"/>
        <color rgb="FF454545"/>
        <rFont val=".SFUIText"/>
      </rPr>
      <t> </t>
    </r>
    <r>
      <rPr>
        <sz val="14"/>
        <color rgb="FF454545"/>
        <rFont val=".ArabicUIText-Regular"/>
      </rPr>
      <t>بزرگ</t>
    </r>
    <r>
      <rPr>
        <sz val="14"/>
        <color rgb="FF454545"/>
        <rFont val=".SFUIText"/>
      </rPr>
      <t> </t>
    </r>
    <r>
      <rPr>
        <sz val="14"/>
        <color rgb="FF454545"/>
        <rFont val=".ArabicUIText-Regular"/>
      </rPr>
      <t>بورس</t>
    </r>
    <r>
      <rPr>
        <sz val="14"/>
        <color rgb="FF454545"/>
        <rFont val=".SFUIText"/>
      </rPr>
      <t> </t>
    </r>
    <r>
      <rPr>
        <sz val="14"/>
        <color rgb="FF454545"/>
        <rFont val=".ArabicUIText-Regular"/>
      </rPr>
      <t>شکل</t>
    </r>
    <r>
      <rPr>
        <sz val="14"/>
        <color rgb="FF454545"/>
        <rFont val=".SFUIText"/>
      </rPr>
      <t> </t>
    </r>
    <r>
      <rPr>
        <sz val="14"/>
        <color rgb="FF454545"/>
        <rFont val=".ArabicUIText-Regular"/>
      </rPr>
      <t>گرفت</t>
    </r>
    <r>
      <rPr>
        <sz val="14"/>
        <color rgb="FF454545"/>
        <rFont val=".SFUIText"/>
      </rPr>
      <t> </t>
    </r>
    <r>
      <rPr>
        <sz val="14"/>
        <color rgb="FF454545"/>
        <rFont val=".ArabicUIText-Regular"/>
      </rPr>
      <t>هزاران</t>
    </r>
    <r>
      <rPr>
        <sz val="14"/>
        <color rgb="FF454545"/>
        <rFont val=".SFUIText"/>
      </rPr>
      <t> </t>
    </r>
    <r>
      <rPr>
        <sz val="14"/>
        <color rgb="FF454545"/>
        <rFont val=".ArabicUIText-Regular"/>
      </rPr>
      <t>نفر</t>
    </r>
    <r>
      <rPr>
        <sz val="14"/>
        <color rgb="FF454545"/>
        <rFont val=".SFUIText"/>
      </rPr>
      <t> </t>
    </r>
    <r>
      <rPr>
        <sz val="14"/>
        <color rgb="FF454545"/>
        <rFont val=".ArabicUIText-Regular"/>
      </rPr>
      <t>به</t>
    </r>
    <r>
      <rPr>
        <sz val="14"/>
        <color rgb="FF454545"/>
        <rFont val=".SFUIText"/>
      </rPr>
      <t> </t>
    </r>
    <r>
      <rPr>
        <sz val="14"/>
        <color rgb="FF454545"/>
        <rFont val=".ArabicUIText-Regular"/>
      </rPr>
      <t>خاک</t>
    </r>
    <r>
      <rPr>
        <sz val="14"/>
        <color rgb="FF454545"/>
        <rFont val=".SFUIText"/>
      </rPr>
      <t> </t>
    </r>
    <r>
      <rPr>
        <sz val="14"/>
        <color rgb="FF454545"/>
        <rFont val=".ArabicUIText-Regular"/>
      </rPr>
      <t>سیاه</t>
    </r>
    <r>
      <rPr>
        <sz val="14"/>
        <color rgb="FF454545"/>
        <rFont val=".SFUIText"/>
      </rPr>
      <t> </t>
    </r>
    <r>
      <rPr>
        <sz val="14"/>
        <color rgb="FF454545"/>
        <rFont val=".ArabicUIText-Regular"/>
      </rPr>
      <t>نشستند</t>
    </r>
    <r>
      <rPr>
        <sz val="14"/>
        <color rgb="FF454545"/>
        <rFont val=".SFUIText"/>
      </rPr>
      <t> </t>
    </r>
  </si>
  <si>
    <r>
      <t>عین</t>
    </r>
    <r>
      <rPr>
        <sz val="14"/>
        <color rgb="FF454545"/>
        <rFont val=".SFUIText"/>
      </rPr>
      <t> </t>
    </r>
    <r>
      <rPr>
        <sz val="14"/>
        <color rgb="FF454545"/>
        <rFont val=".ArabicUIText-Regular"/>
      </rPr>
      <t>روند</t>
    </r>
    <r>
      <rPr>
        <sz val="14"/>
        <color rgb="FF454545"/>
        <rFont val=".SFUIText"/>
      </rPr>
      <t> </t>
    </r>
    <r>
      <rPr>
        <sz val="14"/>
        <color rgb="FF454545"/>
        <rFont val=".ArabicUIText-Regular"/>
      </rPr>
      <t>سال</t>
    </r>
    <r>
      <rPr>
        <sz val="14"/>
        <color rgb="FF454545"/>
        <rFont val=".SFUIText"/>
      </rPr>
      <t> </t>
    </r>
    <r>
      <rPr>
        <sz val="14"/>
        <color rgb="FF454545"/>
        <rFont val=".ArabicUIText-Regular"/>
      </rPr>
      <t>۹۰</t>
    </r>
    <r>
      <rPr>
        <sz val="14"/>
        <color rgb="FF454545"/>
        <rFont val=".SFUIText"/>
      </rPr>
      <t> </t>
    </r>
    <r>
      <rPr>
        <sz val="14"/>
        <color rgb="FF454545"/>
        <rFont val=".ArabicUIText-Regular"/>
      </rPr>
      <t>تا</t>
    </r>
    <r>
      <rPr>
        <sz val="14"/>
        <color rgb="FF454545"/>
        <rFont val=".SFUIText"/>
      </rPr>
      <t> </t>
    </r>
    <r>
      <rPr>
        <sz val="14"/>
        <color rgb="FF454545"/>
        <rFont val=".ArabicUIText-Regular"/>
      </rPr>
      <t>۹۲</t>
    </r>
    <r>
      <rPr>
        <sz val="14"/>
        <color rgb="FF454545"/>
        <rFont val=".SFUIText"/>
      </rPr>
      <t> </t>
    </r>
    <r>
      <rPr>
        <sz val="14"/>
        <color rgb="FF454545"/>
        <rFont val=".ArabicUIText-Regular"/>
      </rPr>
      <t>دارد</t>
    </r>
    <r>
      <rPr>
        <sz val="14"/>
        <color rgb="FF454545"/>
        <rFont val=".SFUIText"/>
      </rPr>
      <t> </t>
    </r>
    <r>
      <rPr>
        <sz val="14"/>
        <color rgb="FF454545"/>
        <rFont val=".ArabicUIText-Regular"/>
      </rPr>
      <t>تکرار</t>
    </r>
    <r>
      <rPr>
        <sz val="14"/>
        <color rgb="FF454545"/>
        <rFont val=".SFUIText"/>
      </rPr>
      <t> </t>
    </r>
    <r>
      <rPr>
        <sz val="14"/>
        <color rgb="FF454545"/>
        <rFont val=".ArabicUIText-Regular"/>
      </rPr>
      <t>میشود</t>
    </r>
    <r>
      <rPr>
        <sz val="14"/>
        <color rgb="FF454545"/>
        <rFont val=".SFUIText"/>
      </rPr>
      <t> : </t>
    </r>
  </si>
  <si>
    <r>
      <t>از</t>
    </r>
    <r>
      <rPr>
        <sz val="14"/>
        <color rgb="FF454545"/>
        <rFont val=".SFUIText"/>
      </rPr>
      <t> </t>
    </r>
    <r>
      <rPr>
        <sz val="14"/>
        <color rgb="FF454545"/>
        <rFont val=".ArabicUIText-Regular"/>
      </rPr>
      <t>دی</t>
    </r>
    <r>
      <rPr>
        <sz val="14"/>
        <color rgb="FF454545"/>
        <rFont val=".SFUIText"/>
      </rPr>
      <t> </t>
    </r>
    <r>
      <rPr>
        <sz val="14"/>
        <color rgb="FF454545"/>
        <rFont val=".ArabicUIText-Regular"/>
      </rPr>
      <t>ماه</t>
    </r>
    <r>
      <rPr>
        <sz val="14"/>
        <color rgb="FF454545"/>
        <rFont val=".SFUIText"/>
      </rPr>
      <t> </t>
    </r>
    <r>
      <rPr>
        <sz val="14"/>
        <color rgb="FF454545"/>
        <rFont val=".ArabicUIText-Regular"/>
      </rPr>
      <t>۹۶</t>
    </r>
    <r>
      <rPr>
        <sz val="14"/>
        <color rgb="FF454545"/>
        <rFont val=".SFUIText"/>
      </rPr>
      <t> </t>
    </r>
    <r>
      <rPr>
        <sz val="14"/>
        <color rgb="FF454545"/>
        <rFont val=".ArabicUIText-Regular"/>
      </rPr>
      <t>تا</t>
    </r>
    <r>
      <rPr>
        <sz val="14"/>
        <color rgb="FF454545"/>
        <rFont val=".SFUIText"/>
      </rPr>
      <t> </t>
    </r>
    <r>
      <rPr>
        <sz val="14"/>
        <color rgb="FF454545"/>
        <rFont val=".ArabicUIText-Regular"/>
      </rPr>
      <t>دوم</t>
    </r>
    <r>
      <rPr>
        <sz val="14"/>
        <color rgb="FF454545"/>
        <rFont val=".SFUIText"/>
      </rPr>
      <t> </t>
    </r>
    <r>
      <rPr>
        <sz val="14"/>
        <color rgb="FF454545"/>
        <rFont val=".ArabicUIText-Regular"/>
      </rPr>
      <t>مهر</t>
    </r>
    <r>
      <rPr>
        <sz val="14"/>
        <color rgb="FF454545"/>
        <rFont val=".SFUIText"/>
      </rPr>
      <t> </t>
    </r>
    <r>
      <rPr>
        <sz val="14"/>
        <color rgb="FF454545"/>
        <rFont val=".ArabicUIText-Regular"/>
      </rPr>
      <t>۹۷</t>
    </r>
    <r>
      <rPr>
        <sz val="14"/>
        <color rgb="FF454545"/>
        <rFont val=".SFUIText"/>
      </rPr>
      <t> </t>
    </r>
    <r>
      <rPr>
        <sz val="14"/>
        <color rgb="FF454545"/>
        <rFont val=".ArabicUIText-Regular"/>
      </rPr>
      <t>دلار</t>
    </r>
    <r>
      <rPr>
        <sz val="14"/>
        <color rgb="FF454545"/>
        <rFont val=".SFUIText"/>
      </rPr>
      <t> </t>
    </r>
    <r>
      <rPr>
        <sz val="14"/>
        <color rgb="FF454545"/>
        <rFont val=".ArabicUIText-Regular"/>
      </rPr>
      <t>به</t>
    </r>
    <r>
      <rPr>
        <sz val="14"/>
        <color rgb="FF454545"/>
        <rFont val=".SFUIText"/>
      </rPr>
      <t> </t>
    </r>
    <r>
      <rPr>
        <sz val="14"/>
        <color rgb="FF454545"/>
        <rFont val=".ArabicUIText-Regular"/>
      </rPr>
      <t>شدت</t>
    </r>
    <r>
      <rPr>
        <sz val="14"/>
        <color rgb="FF454545"/>
        <rFont val=".SFUIText"/>
      </rPr>
      <t> </t>
    </r>
    <r>
      <rPr>
        <sz val="14"/>
        <color rgb="FF454545"/>
        <rFont val=".ArabicUIText-Regular"/>
      </rPr>
      <t>افزایش</t>
    </r>
    <r>
      <rPr>
        <sz val="14"/>
        <color rgb="FF454545"/>
        <rFont val=".SFUIText"/>
      </rPr>
      <t> </t>
    </r>
    <r>
      <rPr>
        <sz val="14"/>
        <color rgb="FF454545"/>
        <rFont val=".ArabicUIText-Regular"/>
      </rPr>
      <t>یافت</t>
    </r>
    <r>
      <rPr>
        <sz val="14"/>
        <color rgb="FF454545"/>
        <rFont val=".SFUIText"/>
      </rPr>
      <t> </t>
    </r>
    <r>
      <rPr>
        <sz val="14"/>
        <color rgb="FF454545"/>
        <rFont val=".ArabicUIText-Regular"/>
      </rPr>
      <t>و</t>
    </r>
    <r>
      <rPr>
        <sz val="14"/>
        <color rgb="FF454545"/>
        <rFont val=".SFUIText"/>
      </rPr>
      <t> </t>
    </r>
    <r>
      <rPr>
        <sz val="14"/>
        <color rgb="FF454545"/>
        <rFont val=".ArabicUIText-Regular"/>
      </rPr>
      <t>سپس</t>
    </r>
    <r>
      <rPr>
        <sz val="14"/>
        <color rgb="FF454545"/>
        <rFont val=".SFUIText"/>
      </rPr>
      <t> </t>
    </r>
    <r>
      <rPr>
        <sz val="14"/>
        <color rgb="FF454545"/>
        <rFont val=".ArabicUIText-Regular"/>
      </rPr>
      <t>رشد</t>
    </r>
    <r>
      <rPr>
        <sz val="14"/>
        <color rgb="FF454545"/>
        <rFont val=".SFUIText"/>
      </rPr>
      <t> </t>
    </r>
    <r>
      <rPr>
        <sz val="14"/>
        <color rgb="FF454545"/>
        <rFont val=".ArabicUIText-Regular"/>
      </rPr>
      <t>نرخ</t>
    </r>
    <r>
      <rPr>
        <sz val="14"/>
        <color rgb="FF454545"/>
        <rFont val=".SFUIText"/>
      </rPr>
      <t> </t>
    </r>
    <r>
      <rPr>
        <sz val="14"/>
        <color rgb="FF454545"/>
        <rFont val=".ArabicUIText-Regular"/>
      </rPr>
      <t>ارز</t>
    </r>
    <r>
      <rPr>
        <sz val="14"/>
        <color rgb="FF454545"/>
        <rFont val=".SFUIText"/>
      </rPr>
      <t> </t>
    </r>
    <r>
      <rPr>
        <sz val="14"/>
        <color rgb="FF454545"/>
        <rFont val=".ArabicUIText-Regular"/>
      </rPr>
      <t>مهار</t>
    </r>
    <r>
      <rPr>
        <sz val="14"/>
        <color rgb="FF454545"/>
        <rFont val=".SFUIText"/>
      </rPr>
      <t> </t>
    </r>
    <r>
      <rPr>
        <sz val="14"/>
        <color rgb="FF454545"/>
        <rFont val=".ArabicUIText-Regular"/>
      </rPr>
      <t>شد</t>
    </r>
    <r>
      <rPr>
        <sz val="14"/>
        <color rgb="FF454545"/>
        <rFont val=".SFUIText"/>
      </rPr>
      <t> </t>
    </r>
  </si>
  <si>
    <r>
      <t>از</t>
    </r>
    <r>
      <rPr>
        <sz val="14"/>
        <color rgb="FF454545"/>
        <rFont val=".SFUIText"/>
      </rPr>
      <t> </t>
    </r>
    <r>
      <rPr>
        <sz val="14"/>
        <color rgb="FF454545"/>
        <rFont val=".ArabicUIText-Regular"/>
      </rPr>
      <t>آبان</t>
    </r>
    <r>
      <rPr>
        <sz val="14"/>
        <color rgb="FF454545"/>
        <rFont val=".SFUIText"/>
      </rPr>
      <t> </t>
    </r>
    <r>
      <rPr>
        <sz val="14"/>
        <color rgb="FF454545"/>
        <rFont val=".ArabicUIText-Regular"/>
      </rPr>
      <t>۹۷</t>
    </r>
    <r>
      <rPr>
        <sz val="14"/>
        <color rgb="FF454545"/>
        <rFont val=".SFUIText"/>
      </rPr>
      <t> </t>
    </r>
    <r>
      <rPr>
        <sz val="14"/>
        <color rgb="FF454545"/>
        <rFont val=".ArabicUIText-Regular"/>
      </rPr>
      <t>تا</t>
    </r>
    <r>
      <rPr>
        <sz val="14"/>
        <color rgb="FF454545"/>
        <rFont val=".SFUIText"/>
      </rPr>
      <t> </t>
    </r>
    <r>
      <rPr>
        <sz val="14"/>
        <color rgb="FF454545"/>
        <rFont val=".ArabicUIText-Regular"/>
      </rPr>
      <t>اردیبهشت</t>
    </r>
    <r>
      <rPr>
        <sz val="14"/>
        <color rgb="FF454545"/>
        <rFont val=".SFUIText"/>
      </rPr>
      <t> </t>
    </r>
    <r>
      <rPr>
        <sz val="14"/>
        <color rgb="FF454545"/>
        <rFont val=".ArabicUIText-Regular"/>
      </rPr>
      <t>۹۸</t>
    </r>
    <r>
      <rPr>
        <sz val="14"/>
        <color rgb="FF454545"/>
        <rFont val=".SFUIText"/>
      </rPr>
      <t> </t>
    </r>
    <r>
      <rPr>
        <sz val="14"/>
        <color rgb="FF454545"/>
        <rFont val=".ArabicUIText-Regular"/>
      </rPr>
      <t>مسکن</t>
    </r>
    <r>
      <rPr>
        <sz val="14"/>
        <color rgb="FF454545"/>
        <rFont val=".SFUIText"/>
      </rPr>
      <t> </t>
    </r>
    <r>
      <rPr>
        <sz val="14"/>
        <color rgb="FF454545"/>
        <rFont val=".ArabicUIText-Regular"/>
      </rPr>
      <t>به</t>
    </r>
    <r>
      <rPr>
        <sz val="14"/>
        <color rgb="FF454545"/>
        <rFont val=".SFUIText"/>
      </rPr>
      <t> </t>
    </r>
    <r>
      <rPr>
        <sz val="14"/>
        <color rgb="FF454545"/>
        <rFont val=".ArabicUIText-Regular"/>
      </rPr>
      <t>شدت</t>
    </r>
    <r>
      <rPr>
        <sz val="14"/>
        <color rgb="FF454545"/>
        <rFont val=".SFUIText"/>
      </rPr>
      <t> </t>
    </r>
    <r>
      <rPr>
        <sz val="14"/>
        <color rgb="FF454545"/>
        <rFont val=".ArabicUIText-Regular"/>
      </rPr>
      <t>افزایش</t>
    </r>
    <r>
      <rPr>
        <sz val="14"/>
        <color rgb="FF454545"/>
        <rFont val=".SFUIText"/>
      </rPr>
      <t> </t>
    </r>
    <r>
      <rPr>
        <sz val="14"/>
        <color rgb="FF454545"/>
        <rFont val=".ArabicUIText-Regular"/>
      </rPr>
      <t>یافت</t>
    </r>
    <r>
      <rPr>
        <sz val="14"/>
        <color rgb="FF454545"/>
        <rFont val=".SFUIText"/>
      </rPr>
      <t> </t>
    </r>
    <r>
      <rPr>
        <sz val="14"/>
        <color rgb="FF454545"/>
        <rFont val=".ArabicUIText-Regular"/>
      </rPr>
      <t>و</t>
    </r>
    <r>
      <rPr>
        <sz val="14"/>
        <color rgb="FF454545"/>
        <rFont val=".SFUIText"/>
      </rPr>
      <t> </t>
    </r>
    <r>
      <rPr>
        <sz val="14"/>
        <color rgb="FF454545"/>
        <rFont val=".ArabicUIText-Regular"/>
      </rPr>
      <t>سپس</t>
    </r>
    <r>
      <rPr>
        <sz val="14"/>
        <color rgb="FF454545"/>
        <rFont val=".SFUIText"/>
      </rPr>
      <t> </t>
    </r>
    <r>
      <rPr>
        <sz val="14"/>
        <color rgb="FF454545"/>
        <rFont val=".ArabicUIText-Regular"/>
      </rPr>
      <t>متوقف</t>
    </r>
    <r>
      <rPr>
        <sz val="14"/>
        <color rgb="FF454545"/>
        <rFont val=".SFUIText"/>
      </rPr>
      <t> </t>
    </r>
    <r>
      <rPr>
        <sz val="14"/>
        <color rgb="FF454545"/>
        <rFont val=".ArabicUIText-Regular"/>
      </rPr>
      <t>و</t>
    </r>
    <r>
      <rPr>
        <sz val="14"/>
        <color rgb="FF454545"/>
        <rFont val=".SFUIText"/>
      </rPr>
      <t> </t>
    </r>
    <r>
      <rPr>
        <sz val="14"/>
        <color rgb="FF454545"/>
        <rFont val=".ArabicUIText-Regular"/>
      </rPr>
      <t>روند</t>
    </r>
    <r>
      <rPr>
        <sz val="14"/>
        <color rgb="FF454545"/>
        <rFont val=".SFUIText"/>
      </rPr>
      <t> </t>
    </r>
    <r>
      <rPr>
        <sz val="14"/>
        <color rgb="FF454545"/>
        <rFont val=".ArabicUIText-Regular"/>
      </rPr>
      <t>نزولی</t>
    </r>
    <r>
      <rPr>
        <sz val="14"/>
        <color rgb="FF454545"/>
        <rFont val=".SFUIText"/>
      </rPr>
      <t> </t>
    </r>
    <r>
      <rPr>
        <sz val="14"/>
        <color rgb="FF454545"/>
        <rFont val=".ArabicUIText-Regular"/>
      </rPr>
      <t>شد</t>
    </r>
    <r>
      <rPr>
        <sz val="14"/>
        <color rgb="FF454545"/>
        <rFont val=".SFUIText"/>
      </rPr>
      <t> </t>
    </r>
  </si>
  <si>
    <r>
      <t>از</t>
    </r>
    <r>
      <rPr>
        <sz val="14"/>
        <color rgb="FF454545"/>
        <rFont val=".SFUIText"/>
      </rPr>
      <t> </t>
    </r>
    <r>
      <rPr>
        <sz val="14"/>
        <color rgb="FF454545"/>
        <rFont val=".ArabicUIText-Regular"/>
      </rPr>
      <t>اوایل</t>
    </r>
    <r>
      <rPr>
        <sz val="14"/>
        <color rgb="FF454545"/>
        <rFont val=".SFUIText"/>
      </rPr>
      <t> </t>
    </r>
    <r>
      <rPr>
        <sz val="14"/>
        <color rgb="FF454545"/>
        <rFont val=".ArabicUIText-Regular"/>
      </rPr>
      <t>سال</t>
    </r>
    <r>
      <rPr>
        <sz val="14"/>
        <color rgb="FF454545"/>
        <rFont val=".SFUIText"/>
      </rPr>
      <t> </t>
    </r>
    <r>
      <rPr>
        <sz val="14"/>
        <color rgb="FF454545"/>
        <rFont val=".ArabicUIText-Regular"/>
      </rPr>
      <t>۹۸</t>
    </r>
    <r>
      <rPr>
        <sz val="14"/>
        <color rgb="FF454545"/>
        <rFont val=".SFUIText"/>
      </rPr>
      <t> </t>
    </r>
    <r>
      <rPr>
        <sz val="14"/>
        <color rgb="FF454545"/>
        <rFont val=".ArabicUIText-Regular"/>
      </rPr>
      <t>بورس</t>
    </r>
    <r>
      <rPr>
        <sz val="14"/>
        <color rgb="FF454545"/>
        <rFont val=".SFUIText"/>
      </rPr>
      <t> </t>
    </r>
    <r>
      <rPr>
        <sz val="14"/>
        <color rgb="FF454545"/>
        <rFont val=".ArabicUIText-Regular"/>
      </rPr>
      <t>به</t>
    </r>
    <r>
      <rPr>
        <sz val="14"/>
        <color rgb="FF454545"/>
        <rFont val=".SFUIText"/>
      </rPr>
      <t> </t>
    </r>
    <r>
      <rPr>
        <sz val="14"/>
        <color rgb="FF454545"/>
        <rFont val=".ArabicUIText-Regular"/>
      </rPr>
      <t>شدت</t>
    </r>
    <r>
      <rPr>
        <sz val="14"/>
        <color rgb="FF454545"/>
        <rFont val=".SFUIText"/>
      </rPr>
      <t> </t>
    </r>
    <r>
      <rPr>
        <sz val="14"/>
        <color rgb="FF454545"/>
        <rFont val=".ArabicUIText-Regular"/>
      </rPr>
      <t>وارد</t>
    </r>
    <r>
      <rPr>
        <sz val="14"/>
        <color rgb="FF454545"/>
        <rFont val=".SFUIText"/>
      </rPr>
      <t> </t>
    </r>
    <r>
      <rPr>
        <sz val="14"/>
        <color rgb="FF454545"/>
        <rFont val=".ArabicUIText-Regular"/>
      </rPr>
      <t>فاز</t>
    </r>
    <r>
      <rPr>
        <sz val="14"/>
        <color rgb="FF454545"/>
        <rFont val=".SFUIText"/>
      </rPr>
      <t> </t>
    </r>
    <r>
      <rPr>
        <sz val="14"/>
        <color rgb="FF454545"/>
        <rFont val=".ArabicUIText-Regular"/>
      </rPr>
      <t>افزایشی</t>
    </r>
    <r>
      <rPr>
        <sz val="14"/>
        <color rgb="FF454545"/>
        <rFont val=".SFUIText"/>
      </rPr>
      <t> </t>
    </r>
    <r>
      <rPr>
        <sz val="14"/>
        <color rgb="FF454545"/>
        <rFont val=".ArabicUIText-Regular"/>
      </rPr>
      <t>شد</t>
    </r>
    <r>
      <rPr>
        <sz val="14"/>
        <color rgb="FF454545"/>
        <rFont val=".SFUIText"/>
      </rPr>
      <t> </t>
    </r>
    <r>
      <rPr>
        <sz val="14"/>
        <color rgb="FF454545"/>
        <rFont val=".ArabicUIText-Regular"/>
      </rPr>
      <t>و</t>
    </r>
    <r>
      <rPr>
        <sz val="14"/>
        <color rgb="FF454545"/>
        <rFont val=".SFUIText"/>
      </rPr>
      <t> </t>
    </r>
    <r>
      <rPr>
        <sz val="14"/>
        <color rgb="FF454545"/>
        <rFont val=".ArabicUIText-Regular"/>
      </rPr>
      <t>همچنان</t>
    </r>
    <r>
      <rPr>
        <sz val="14"/>
        <color rgb="FF454545"/>
        <rFont val=".SFUIText"/>
      </rPr>
      <t> </t>
    </r>
    <r>
      <rPr>
        <sz val="14"/>
        <color rgb="FF454545"/>
        <rFont val=".ArabicUIText-Regular"/>
      </rPr>
      <t>ادامه</t>
    </r>
    <r>
      <rPr>
        <sz val="14"/>
        <color rgb="FF454545"/>
        <rFont val=".SFUIText"/>
      </rPr>
      <t> </t>
    </r>
    <r>
      <rPr>
        <sz val="14"/>
        <color rgb="FF454545"/>
        <rFont val=".ArabicUIText-Regular"/>
      </rPr>
      <t>دارد</t>
    </r>
    <r>
      <rPr>
        <sz val="14"/>
        <color rgb="FF454545"/>
        <rFont val=".SFUIText"/>
      </rPr>
      <t> </t>
    </r>
    <r>
      <rPr>
        <sz val="14"/>
        <color rgb="FF454545"/>
        <rFont val=".ArabicUIText-Regular"/>
      </rPr>
      <t>به</t>
    </r>
    <r>
      <rPr>
        <sz val="14"/>
        <color rgb="FF454545"/>
        <rFont val=".SFUIText"/>
      </rPr>
      <t> </t>
    </r>
    <r>
      <rPr>
        <sz val="14"/>
        <color rgb="FF454545"/>
        <rFont val=".ArabicUIText-Regular"/>
      </rPr>
      <t>اعتقاد</t>
    </r>
    <r>
      <rPr>
        <sz val="14"/>
        <color rgb="FF454545"/>
        <rFont val=".SFUIText"/>
      </rPr>
      <t> </t>
    </r>
    <r>
      <rPr>
        <sz val="14"/>
        <color rgb="FF454545"/>
        <rFont val=".ArabicUIText-Regular"/>
      </rPr>
      <t>محمد</t>
    </r>
    <r>
      <rPr>
        <sz val="14"/>
        <color rgb="FF454545"/>
        <rFont val=".SFUIText"/>
      </rPr>
      <t> </t>
    </r>
    <r>
      <rPr>
        <sz val="14"/>
        <color rgb="FF454545"/>
        <rFont val=".ArabicUIText-Regular"/>
      </rPr>
      <t>حسین</t>
    </r>
    <r>
      <rPr>
        <sz val="14"/>
        <color rgb="FF454545"/>
        <rFont val=".SFUIText"/>
      </rPr>
      <t> </t>
    </r>
    <r>
      <rPr>
        <sz val="14"/>
        <color rgb="FF454545"/>
        <rFont val=".ArabicUIText-Regular"/>
      </rPr>
      <t>ادیب</t>
    </r>
    <r>
      <rPr>
        <sz val="14"/>
        <color rgb="FF454545"/>
        <rFont val=".SFUIText"/>
      </rPr>
      <t> </t>
    </r>
    <r>
      <rPr>
        <sz val="14"/>
        <color rgb="FF454545"/>
        <rFont val=".ArabicUIText-Regular"/>
      </rPr>
      <t>اتفاق</t>
    </r>
    <r>
      <rPr>
        <sz val="14"/>
        <color rgb="FF454545"/>
        <rFont val=".SFUIText"/>
      </rPr>
      <t> </t>
    </r>
    <r>
      <rPr>
        <sz val="14"/>
        <color rgb="FF454545"/>
        <rFont val=".ArabicUIText-Regular"/>
      </rPr>
      <t>سال</t>
    </r>
    <r>
      <rPr>
        <sz val="14"/>
        <color rgb="FF454545"/>
        <rFont val=".SFUIText"/>
      </rPr>
      <t> </t>
    </r>
    <r>
      <rPr>
        <sz val="14"/>
        <color rgb="FF454545"/>
        <rFont val=".ArabicUIText-Regular"/>
      </rPr>
      <t>۹۲</t>
    </r>
    <r>
      <rPr>
        <sz val="14"/>
        <color rgb="FF454545"/>
        <rFont val=".SFUIText"/>
      </rPr>
      <t> </t>
    </r>
    <r>
      <rPr>
        <sz val="14"/>
        <color rgb="FF454545"/>
        <rFont val=".ArabicUIText-Regular"/>
      </rPr>
      <t>تکرار</t>
    </r>
    <r>
      <rPr>
        <sz val="14"/>
        <color rgb="FF454545"/>
        <rFont val=".SFUIText"/>
      </rPr>
      <t> </t>
    </r>
    <r>
      <rPr>
        <sz val="14"/>
        <color rgb="FF454545"/>
        <rFont val=".ArabicUIText-Regular"/>
      </rPr>
      <t>میشود</t>
    </r>
    <r>
      <rPr>
        <sz val="14"/>
        <color rgb="FF454545"/>
        <rFont val=".SFUIText"/>
      </rPr>
      <t> </t>
    </r>
    <r>
      <rPr>
        <sz val="14"/>
        <color rgb="FF454545"/>
        <rFont val=".ArabicUIText-Regular"/>
      </rPr>
      <t>و</t>
    </r>
    <r>
      <rPr>
        <sz val="14"/>
        <color rgb="FF454545"/>
        <rFont val=".SFUIText"/>
      </rPr>
      <t> </t>
    </r>
    <r>
      <rPr>
        <sz val="14"/>
        <color rgb="FF454545"/>
        <rFont val=".ArabicUIText-Regular"/>
      </rPr>
      <t>بورس</t>
    </r>
    <r>
      <rPr>
        <sz val="14"/>
        <color rgb="FF454545"/>
        <rFont val=".SFUIText"/>
      </rPr>
      <t> </t>
    </r>
    <r>
      <rPr>
        <sz val="14"/>
        <color rgb="FF454545"/>
        <rFont val=".ArabicUIText-Regular"/>
      </rPr>
      <t>در</t>
    </r>
    <r>
      <rPr>
        <sz val="14"/>
        <color rgb="FF454545"/>
        <rFont val=".SFUIText"/>
      </rPr>
      <t> </t>
    </r>
    <r>
      <rPr>
        <sz val="14"/>
        <color rgb="FF454545"/>
        <rFont val=".ArabicUIText-Regular"/>
      </rPr>
      <t>نقطه</t>
    </r>
    <r>
      <rPr>
        <sz val="14"/>
        <color rgb="FF454545"/>
        <rFont val=".SFUIText"/>
      </rPr>
      <t> </t>
    </r>
    <r>
      <rPr>
        <sz val="14"/>
        <color rgb="FF454545"/>
        <rFont val=".ArabicUIText-Regular"/>
      </rPr>
      <t>ای</t>
    </r>
    <r>
      <rPr>
        <sz val="14"/>
        <color rgb="FF454545"/>
        <rFont val=".SFUIText"/>
      </rPr>
      <t> </t>
    </r>
    <r>
      <rPr>
        <sz val="14"/>
        <color rgb="FF454545"/>
        <rFont val=".ArabicUIText-Regular"/>
      </rPr>
      <t>به</t>
    </r>
    <r>
      <rPr>
        <sz val="14"/>
        <color rgb="FF454545"/>
        <rFont val=".SFUIText"/>
      </rPr>
      <t> </t>
    </r>
    <r>
      <rPr>
        <sz val="14"/>
        <color rgb="FF454545"/>
        <rFont val=".ArabicUIText-Regular"/>
      </rPr>
      <t>شدت</t>
    </r>
    <r>
      <rPr>
        <sz val="14"/>
        <color rgb="FF454545"/>
        <rFont val=".SFUIText"/>
      </rPr>
      <t> </t>
    </r>
    <r>
      <rPr>
        <sz val="14"/>
        <color rgb="FF454545"/>
        <rFont val=".ArabicUIText-Regular"/>
      </rPr>
      <t>می</t>
    </r>
    <r>
      <rPr>
        <sz val="14"/>
        <color rgb="FF454545"/>
        <rFont val=".SFUIText"/>
      </rPr>
      <t> </t>
    </r>
    <r>
      <rPr>
        <sz val="14"/>
        <color rgb="FF454545"/>
        <rFont val=".ArabicUIText-Regular"/>
      </rPr>
      <t>ریزد</t>
    </r>
    <r>
      <rPr>
        <sz val="14"/>
        <color rgb="FF454545"/>
        <rFont val=".SFUIText"/>
      </rPr>
      <t> </t>
    </r>
  </si>
  <si>
    <r>
      <t>محمد</t>
    </r>
    <r>
      <rPr>
        <sz val="14"/>
        <color rgb="FF454545"/>
        <rFont val=".SFUIText"/>
      </rPr>
      <t> </t>
    </r>
    <r>
      <rPr>
        <sz val="14"/>
        <color rgb="FF454545"/>
        <rFont val=".ArabicUIText-Regular"/>
      </rPr>
      <t>حسین</t>
    </r>
    <r>
      <rPr>
        <sz val="14"/>
        <color rgb="FF454545"/>
        <rFont val=".SFUIText"/>
      </rPr>
      <t> </t>
    </r>
    <r>
      <rPr>
        <sz val="14"/>
        <color rgb="FF454545"/>
        <rFont val=".ArabicUIText-Regular"/>
      </rPr>
      <t>ادیب</t>
    </r>
    <r>
      <rPr>
        <sz val="14"/>
        <color rgb="FF454545"/>
        <rFont val=".SFUIText"/>
      </rPr>
      <t> </t>
    </r>
    <r>
      <rPr>
        <sz val="14"/>
        <color rgb="FF454545"/>
        <rFont val=".ArabicUIText-Regular"/>
      </rPr>
      <t>نمی</t>
    </r>
    <r>
      <rPr>
        <sz val="14"/>
        <color rgb="FF454545"/>
        <rFont val=".SFUIText"/>
      </rPr>
      <t> </t>
    </r>
    <r>
      <rPr>
        <sz val="14"/>
        <color rgb="FF454545"/>
        <rFont val=".ArabicUIText-Regular"/>
      </rPr>
      <t>تواند</t>
    </r>
    <r>
      <rPr>
        <sz val="14"/>
        <color rgb="FF454545"/>
        <rFont val=".SFUIText"/>
      </rPr>
      <t> </t>
    </r>
    <r>
      <rPr>
        <sz val="14"/>
        <color rgb="FF454545"/>
        <rFont val=".ArabicUIText-Regular"/>
      </rPr>
      <t>پیش</t>
    </r>
    <r>
      <rPr>
        <sz val="14"/>
        <color rgb="FF454545"/>
        <rFont val=".SFUIText"/>
      </rPr>
      <t> </t>
    </r>
    <r>
      <rPr>
        <sz val="14"/>
        <color rgb="FF454545"/>
        <rFont val=".ArabicUIText-Regular"/>
      </rPr>
      <t>بینی</t>
    </r>
    <r>
      <rPr>
        <sz val="14"/>
        <color rgb="FF454545"/>
        <rFont val=".SFUIText"/>
      </rPr>
      <t> </t>
    </r>
    <r>
      <rPr>
        <sz val="14"/>
        <color rgb="FF454545"/>
        <rFont val=".ArabicUIText-Regular"/>
      </rPr>
      <t>کند</t>
    </r>
    <r>
      <rPr>
        <sz val="14"/>
        <color rgb="FF454545"/>
        <rFont val=".SFUIText"/>
      </rPr>
      <t> </t>
    </r>
    <r>
      <rPr>
        <sz val="14"/>
        <color rgb="FF454545"/>
        <rFont val=".ArabicUIText-Regular"/>
      </rPr>
      <t>که</t>
    </r>
    <r>
      <rPr>
        <sz val="14"/>
        <color rgb="FF454545"/>
        <rFont val=".SFUIText"/>
      </rPr>
      <t> </t>
    </r>
    <r>
      <rPr>
        <sz val="14"/>
        <color rgb="FF454545"/>
        <rFont val=".ArabicUIText-Regular"/>
      </rPr>
      <t>روند</t>
    </r>
    <r>
      <rPr>
        <sz val="14"/>
        <color rgb="FF454545"/>
        <rFont val=".SFUIText"/>
      </rPr>
      <t> </t>
    </r>
    <r>
      <rPr>
        <sz val="14"/>
        <color rgb="FF454545"/>
        <rFont val=".ArabicUIText-Regular"/>
      </rPr>
      <t>صعودی</t>
    </r>
    <r>
      <rPr>
        <sz val="14"/>
        <color rgb="FF454545"/>
        <rFont val=".SFUIText"/>
      </rPr>
      <t> </t>
    </r>
    <r>
      <rPr>
        <sz val="14"/>
        <color rgb="FF454545"/>
        <rFont val=".ArabicUIText-Regular"/>
      </rPr>
      <t>تا</t>
    </r>
    <r>
      <rPr>
        <sz val="14"/>
        <color rgb="FF454545"/>
        <rFont val=".SFUIText"/>
      </rPr>
      <t> </t>
    </r>
    <r>
      <rPr>
        <sz val="14"/>
        <color rgb="FF454545"/>
        <rFont val=".ArabicUIText-Regular"/>
      </rPr>
      <t>کی</t>
    </r>
    <r>
      <rPr>
        <sz val="14"/>
        <color rgb="FF454545"/>
        <rFont val=".SFUIText"/>
      </rPr>
      <t> </t>
    </r>
    <r>
      <rPr>
        <sz val="14"/>
        <color rgb="FF454545"/>
        <rFont val=".ArabicUIText-Regular"/>
      </rPr>
      <t>ادامه</t>
    </r>
    <r>
      <rPr>
        <sz val="14"/>
        <color rgb="FF454545"/>
        <rFont val=".SFUIText"/>
      </rPr>
      <t> </t>
    </r>
    <r>
      <rPr>
        <sz val="14"/>
        <color rgb="FF454545"/>
        <rFont val=".ArabicUIText-Regular"/>
      </rPr>
      <t>دارد</t>
    </r>
    <r>
      <rPr>
        <sz val="14"/>
        <color rgb="FF454545"/>
        <rFont val=".SFUIText"/>
      </rPr>
      <t> </t>
    </r>
    <r>
      <rPr>
        <sz val="14"/>
        <color rgb="FF454545"/>
        <rFont val=".ArabicUIText-Regular"/>
      </rPr>
      <t>اما</t>
    </r>
    <r>
      <rPr>
        <sz val="14"/>
        <color rgb="FF454545"/>
        <rFont val=".SFUIText"/>
      </rPr>
      <t> </t>
    </r>
    <r>
      <rPr>
        <sz val="14"/>
        <color rgb="FF454545"/>
        <rFont val=".ArabicUIText-Regular"/>
      </rPr>
      <t>نیک</t>
    </r>
    <r>
      <rPr>
        <sz val="14"/>
        <color rgb="FF454545"/>
        <rFont val=".SFUIText"/>
      </rPr>
      <t> </t>
    </r>
    <r>
      <rPr>
        <sz val="14"/>
        <color rgb="FF454545"/>
        <rFont val=".ArabicUIText-Regular"/>
      </rPr>
      <t>می</t>
    </r>
    <r>
      <rPr>
        <sz val="14"/>
        <color rgb="FF454545"/>
        <rFont val=".SFUIText"/>
      </rPr>
      <t> </t>
    </r>
    <r>
      <rPr>
        <sz val="14"/>
        <color rgb="FF454545"/>
        <rFont val=".ArabicUIText-Regular"/>
      </rPr>
      <t>داند</t>
    </r>
    <r>
      <rPr>
        <sz val="14"/>
        <color rgb="FF454545"/>
        <rFont val=".SFUIText"/>
      </rPr>
      <t> </t>
    </r>
    <r>
      <rPr>
        <sz val="14"/>
        <color rgb="FF454545"/>
        <rFont val=".ArabicUIText-Regular"/>
      </rPr>
      <t>در</t>
    </r>
    <r>
      <rPr>
        <sz val="14"/>
        <color rgb="FF454545"/>
        <rFont val=".SFUIText"/>
      </rPr>
      <t> </t>
    </r>
    <r>
      <rPr>
        <sz val="14"/>
        <color rgb="FF454545"/>
        <rFont val=".ArabicUIText-Regular"/>
      </rPr>
      <t>پس</t>
    </r>
    <r>
      <rPr>
        <sz val="14"/>
        <color rgb="FF454545"/>
        <rFont val=".SFUIText"/>
      </rPr>
      <t> </t>
    </r>
    <r>
      <rPr>
        <sz val="14"/>
        <color rgb="FF454545"/>
        <rFont val=".ArabicUIText-Regular"/>
      </rPr>
      <t>این</t>
    </r>
    <r>
      <rPr>
        <sz val="14"/>
        <color rgb="FF454545"/>
        <rFont val=".SFUIText"/>
      </rPr>
      <t> </t>
    </r>
    <r>
      <rPr>
        <sz val="14"/>
        <color rgb="FF454545"/>
        <rFont val=".ArabicUIText-Regular"/>
      </rPr>
      <t>صعود</t>
    </r>
    <r>
      <rPr>
        <sz val="14"/>
        <color rgb="FF454545"/>
        <rFont val=".SFUIText"/>
      </rPr>
      <t> </t>
    </r>
    <r>
      <rPr>
        <sz val="14"/>
        <color rgb="FF454545"/>
        <rFont val=".ArabicUIText-Regular"/>
      </rPr>
      <t>،</t>
    </r>
    <r>
      <rPr>
        <sz val="14"/>
        <color rgb="FF454545"/>
        <rFont val=".SFUIText"/>
      </rPr>
      <t> </t>
    </r>
    <r>
      <rPr>
        <sz val="14"/>
        <color rgb="FF454545"/>
        <rFont val=".ArabicUIText-Regular"/>
      </rPr>
      <t>یک</t>
    </r>
    <r>
      <rPr>
        <sz val="14"/>
        <color rgb="FF454545"/>
        <rFont val=".SFUIText"/>
      </rPr>
      <t> </t>
    </r>
    <r>
      <rPr>
        <sz val="14"/>
        <color rgb="FF454545"/>
        <rFont val=".ArabicUIText-Regular"/>
      </rPr>
      <t>نزول</t>
    </r>
    <r>
      <rPr>
        <sz val="14"/>
        <color rgb="FF454545"/>
        <rFont val=".SFUIText"/>
      </rPr>
      <t> </t>
    </r>
    <r>
      <rPr>
        <sz val="14"/>
        <color rgb="FF454545"/>
        <rFont val=".ArabicUIText-Regular"/>
      </rPr>
      <t>جدی</t>
    </r>
    <r>
      <rPr>
        <sz val="14"/>
        <color rgb="FF454545"/>
        <rFont val=".SFUIText"/>
      </rPr>
      <t> </t>
    </r>
    <r>
      <rPr>
        <sz val="14"/>
        <color rgb="FF454545"/>
        <rFont val=".ArabicUIText-Regular"/>
      </rPr>
      <t>خواهد</t>
    </r>
    <r>
      <rPr>
        <sz val="14"/>
        <color rgb="FF454545"/>
        <rFont val=".SFUIText"/>
      </rPr>
      <t> </t>
    </r>
    <r>
      <rPr>
        <sz val="14"/>
        <color rgb="FF454545"/>
        <rFont val=".ArabicUIText-Regular"/>
      </rPr>
      <t>بود</t>
    </r>
    <r>
      <rPr>
        <sz val="14"/>
        <color rgb="FF454545"/>
        <rFont val=".SFUIText"/>
      </rPr>
      <t> </t>
    </r>
    <r>
      <rPr>
        <sz val="14"/>
        <color rgb="FF454545"/>
        <rFont val=".ArabicUIText-Regular"/>
      </rPr>
      <t>،</t>
    </r>
    <r>
      <rPr>
        <sz val="14"/>
        <color rgb="FF454545"/>
        <rFont val=".SFUIText"/>
      </rPr>
      <t> </t>
    </r>
    <r>
      <rPr>
        <sz val="14"/>
        <color rgb="FF454545"/>
        <rFont val=".ArabicUIText-Regular"/>
      </rPr>
      <t>ما</t>
    </r>
    <r>
      <rPr>
        <sz val="14"/>
        <color rgb="FF454545"/>
        <rFont val=".SFUIText"/>
      </rPr>
      <t> </t>
    </r>
    <r>
      <rPr>
        <sz val="14"/>
        <color rgb="FF454545"/>
        <rFont val=".ArabicUIText-Regular"/>
      </rPr>
      <t>بیشتر</t>
    </r>
    <r>
      <rPr>
        <sz val="14"/>
        <color rgb="FF454545"/>
        <rFont val=".SFUIText"/>
      </rPr>
      <t> </t>
    </r>
    <r>
      <rPr>
        <sz val="14"/>
        <color rgb="FF454545"/>
        <rFont val=".ArabicUIText-Regular"/>
      </rPr>
      <t>از</t>
    </r>
    <r>
      <rPr>
        <sz val="14"/>
        <color rgb="FF454545"/>
        <rFont val=".SFUIText"/>
      </rPr>
      <t> </t>
    </r>
    <r>
      <rPr>
        <sz val="14"/>
        <color rgb="FF454545"/>
        <rFont val=".ArabicUIText-Regular"/>
      </rPr>
      <t>این</t>
    </r>
    <r>
      <rPr>
        <sz val="14"/>
        <color rgb="FF454545"/>
        <rFont val=".SFUIText"/>
      </rPr>
      <t> </t>
    </r>
    <r>
      <rPr>
        <sz val="14"/>
        <color rgb="FF454545"/>
        <rFont val=".ArabicUIText-Regular"/>
      </rPr>
      <t>نمی</t>
    </r>
    <r>
      <rPr>
        <sz val="14"/>
        <color rgb="FF454545"/>
        <rFont val=".SFUIText"/>
      </rPr>
      <t> </t>
    </r>
    <r>
      <rPr>
        <sz val="14"/>
        <color rgb="FF454545"/>
        <rFont val=".ArabicUIText-Regular"/>
      </rPr>
      <t>دانیم</t>
    </r>
    <r>
      <rPr>
        <sz val="14"/>
        <color rgb="FF454545"/>
        <rFont val=".SFUIText"/>
      </rPr>
      <t> </t>
    </r>
  </si>
  <si>
    <r>
      <t>تحليل</t>
    </r>
    <r>
      <rPr>
        <b/>
        <sz val="20"/>
        <color rgb="FFFF0000"/>
        <rFont val=".SFUIText"/>
      </rPr>
      <t> </t>
    </r>
    <r>
      <rPr>
        <b/>
        <sz val="20"/>
        <color rgb="FFFF0000"/>
        <rFont val=".ArabicUIText-Regular"/>
      </rPr>
      <t>اين</t>
    </r>
    <r>
      <rPr>
        <b/>
        <sz val="20"/>
        <color rgb="FFFF0000"/>
        <rFont val=".SFUIText"/>
      </rPr>
      <t> </t>
    </r>
    <r>
      <rPr>
        <b/>
        <sz val="20"/>
        <color rgb="FFFF0000"/>
        <rFont val=".ArabicUIText-Regular"/>
      </rPr>
      <t>هفته</t>
    </r>
    <r>
      <rPr>
        <b/>
        <sz val="20"/>
        <color rgb="FFFF0000"/>
        <rFont val=".SFUIText"/>
      </rPr>
      <t> </t>
    </r>
    <r>
      <rPr>
        <b/>
        <sz val="20"/>
        <color rgb="FFFF0000"/>
        <rFont val=".ArabicUIText-Regular"/>
      </rPr>
      <t>بيست</t>
    </r>
    <r>
      <rPr>
        <b/>
        <sz val="20"/>
        <color rgb="FFFF0000"/>
        <rFont val=".SFUIText"/>
      </rPr>
      <t> </t>
    </r>
    <r>
      <rPr>
        <b/>
        <sz val="20"/>
        <color rgb="FFFF0000"/>
        <rFont val=".ArabicUIText-Regular"/>
      </rPr>
      <t>و</t>
    </r>
    <r>
      <rPr>
        <b/>
        <sz val="20"/>
        <color rgb="FFFF0000"/>
        <rFont val=".SFUIText"/>
      </rPr>
      <t> </t>
    </r>
    <r>
      <rPr>
        <b/>
        <sz val="20"/>
        <color rgb="FFFF0000"/>
        <rFont val=".ArabicUIText-Regular"/>
      </rPr>
      <t>هشت</t>
    </r>
    <r>
      <rPr>
        <b/>
        <sz val="20"/>
        <color rgb="FFFF0000"/>
        <rFont val=".SFUIText"/>
      </rPr>
      <t> </t>
    </r>
    <r>
      <rPr>
        <b/>
        <sz val="20"/>
        <color rgb="FFFF0000"/>
        <rFont val=".ArabicUIText-Regular"/>
      </rPr>
      <t>شهريور</t>
    </r>
    <r>
      <rPr>
        <b/>
        <sz val="20"/>
        <color rgb="FFFF0000"/>
        <rFont val=".SFUIText"/>
      </rPr>
      <t> </t>
    </r>
    <r>
      <rPr>
        <b/>
        <sz val="20"/>
        <color rgb="FFFF0000"/>
        <rFont val=".ArabicUIText-Regular"/>
      </rPr>
      <t>نود</t>
    </r>
    <r>
      <rPr>
        <b/>
        <sz val="20"/>
        <color rgb="FFFF0000"/>
        <rFont val=".SFUIText"/>
      </rPr>
      <t> </t>
    </r>
    <r>
      <rPr>
        <b/>
        <sz val="20"/>
        <color rgb="FFFF0000"/>
        <rFont val=".ArabicUIText-Regular"/>
      </rPr>
      <t>و</t>
    </r>
    <r>
      <rPr>
        <b/>
        <sz val="20"/>
        <color rgb="FFFF0000"/>
        <rFont val=".SFUIText"/>
      </rPr>
      <t> </t>
    </r>
    <r>
      <rPr>
        <b/>
        <sz val="20"/>
        <color rgb="FFFF0000"/>
        <rFont val=".ArabicUIText-Regular"/>
      </rPr>
      <t>هشت</t>
    </r>
    <r>
      <rPr>
        <b/>
        <sz val="20"/>
        <color rgb="FFFF0000"/>
        <rFont val=".SFUIText"/>
      </rPr>
      <t> </t>
    </r>
  </si>
  <si>
    <r>
      <t>ريسك</t>
    </r>
    <r>
      <rPr>
        <b/>
        <sz val="11"/>
        <color rgb="FF454545"/>
        <rFont val=".SFUIText"/>
      </rPr>
      <t> </t>
    </r>
    <r>
      <rPr>
        <b/>
        <sz val="11"/>
        <color rgb="FF454545"/>
        <rFont val=".ArabicUIText-Regular"/>
      </rPr>
      <t>ورود</t>
    </r>
    <r>
      <rPr>
        <b/>
        <sz val="11"/>
        <color rgb="FF454545"/>
        <rFont val=".SFUIText"/>
      </rPr>
      <t> </t>
    </r>
    <r>
      <rPr>
        <b/>
        <sz val="11"/>
        <color rgb="FF454545"/>
        <rFont val=".ArabicUIText-Regular"/>
      </rPr>
      <t>سرمايه</t>
    </r>
    <r>
      <rPr>
        <b/>
        <sz val="11"/>
        <color rgb="FF454545"/>
        <rFont val=".SFUIText"/>
      </rPr>
      <t> </t>
    </r>
    <r>
      <rPr>
        <b/>
        <sz val="11"/>
        <color rgb="FF454545"/>
        <rFont val=".ArabicUIText-Regular"/>
      </rPr>
      <t>اشخاص</t>
    </r>
    <r>
      <rPr>
        <b/>
        <sz val="11"/>
        <color rgb="FF454545"/>
        <rFont val=".SFUIText"/>
      </rPr>
      <t> </t>
    </r>
    <r>
      <rPr>
        <b/>
        <sz val="11"/>
        <color rgb="FF454545"/>
        <rFont val=".ArabicUIText-Regular"/>
      </rPr>
      <t>حقيقي</t>
    </r>
    <r>
      <rPr>
        <b/>
        <sz val="11"/>
        <color rgb="FF454545"/>
        <rFont val=".SFUIText"/>
      </rPr>
      <t> </t>
    </r>
    <r>
      <rPr>
        <b/>
        <sz val="11"/>
        <color rgb="FF454545"/>
        <rFont val=".ArabicUIText-Regular"/>
      </rPr>
      <t>به</t>
    </r>
    <r>
      <rPr>
        <b/>
        <sz val="11"/>
        <color rgb="FF454545"/>
        <rFont val=".SFUIText"/>
      </rPr>
      <t> </t>
    </r>
    <r>
      <rPr>
        <b/>
        <sz val="11"/>
        <color rgb="FF454545"/>
        <rFont val=".ArabicUIText-Regular"/>
      </rPr>
      <t>بورس</t>
    </r>
    <r>
      <rPr>
        <b/>
        <sz val="11"/>
        <color rgb="FF454545"/>
        <rFont val=".SFUIText"/>
      </rPr>
      <t> </t>
    </r>
    <r>
      <rPr>
        <b/>
        <sz val="11"/>
        <color rgb="FF454545"/>
        <rFont val=".ArabicUIText-Regular"/>
      </rPr>
      <t>به</t>
    </r>
    <r>
      <rPr>
        <b/>
        <sz val="11"/>
        <color rgb="FF454545"/>
        <rFont val=".SFUIText"/>
      </rPr>
      <t> </t>
    </r>
    <r>
      <rPr>
        <b/>
        <sz val="11"/>
        <color rgb="FF454545"/>
        <rFont val=".ArabicUIText-Regular"/>
      </rPr>
      <t>شدت</t>
    </r>
    <r>
      <rPr>
        <b/>
        <sz val="11"/>
        <color rgb="FF454545"/>
        <rFont val=".SFUIText"/>
      </rPr>
      <t> </t>
    </r>
    <r>
      <rPr>
        <b/>
        <sz val="11"/>
        <color rgb="FF454545"/>
        <rFont val=".ArabicUIText-Regular"/>
      </rPr>
      <t>رو</t>
    </r>
    <r>
      <rPr>
        <b/>
        <sz val="11"/>
        <color rgb="FF454545"/>
        <rFont val=".SFUIText"/>
      </rPr>
      <t> </t>
    </r>
    <r>
      <rPr>
        <b/>
        <sz val="11"/>
        <color rgb="FF454545"/>
        <rFont val=".ArabicUIText-Regular"/>
      </rPr>
      <t>به</t>
    </r>
    <r>
      <rPr>
        <b/>
        <sz val="11"/>
        <color rgb="FF454545"/>
        <rFont val=".SFUIText"/>
      </rPr>
      <t> </t>
    </r>
    <r>
      <rPr>
        <b/>
        <sz val="11"/>
        <color rgb="FF454545"/>
        <rFont val=".ArabicUIText-Regular"/>
      </rPr>
      <t>رشد</t>
    </r>
    <r>
      <rPr>
        <b/>
        <sz val="11"/>
        <color rgb="FF454545"/>
        <rFont val=".SFUIText"/>
      </rPr>
      <t> </t>
    </r>
    <r>
      <rPr>
        <b/>
        <sz val="11"/>
        <color rgb="FF454545"/>
        <rFont val=".ArabicUIText-Regular"/>
      </rPr>
      <t>است</t>
    </r>
    <r>
      <rPr>
        <b/>
        <sz val="11"/>
        <color rgb="FF454545"/>
        <rFont val=".SFUIText"/>
      </rPr>
      <t> </t>
    </r>
  </si>
  <si>
    <r>
      <t>علت</t>
    </r>
    <r>
      <rPr>
        <b/>
        <sz val="11"/>
        <color rgb="FF454545"/>
        <rFont val=".SFUIText"/>
      </rPr>
      <t> </t>
    </r>
    <r>
      <rPr>
        <b/>
        <sz val="11"/>
        <color rgb="FF454545"/>
        <rFont val=".ArabicUIText-Regular"/>
      </rPr>
      <t>افزايش</t>
    </r>
    <r>
      <rPr>
        <b/>
        <sz val="11"/>
        <color rgb="FF454545"/>
        <rFont val=".SFUIText"/>
      </rPr>
      <t> </t>
    </r>
    <r>
      <rPr>
        <b/>
        <sz val="11"/>
        <color rgb="FF454545"/>
        <rFont val=".ArabicUIText-Regular"/>
      </rPr>
      <t>ارزش</t>
    </r>
    <r>
      <rPr>
        <b/>
        <sz val="11"/>
        <color rgb="FF454545"/>
        <rFont val=".SFUIText"/>
      </rPr>
      <t> </t>
    </r>
    <r>
      <rPr>
        <b/>
        <sz val="11"/>
        <color rgb="FF454545"/>
        <rFont val=".ArabicUIText-Regular"/>
      </rPr>
      <t>سهام</t>
    </r>
    <r>
      <rPr>
        <b/>
        <sz val="11"/>
        <color rgb="FF454545"/>
        <rFont val=".SFUIText"/>
      </rPr>
      <t> </t>
    </r>
    <r>
      <rPr>
        <b/>
        <sz val="11"/>
        <color rgb="FF454545"/>
        <rFont val=".ArabicUIText-Regular"/>
      </rPr>
      <t>،</t>
    </r>
    <r>
      <rPr>
        <b/>
        <sz val="11"/>
        <color rgb="FF454545"/>
        <rFont val=".SFUIText"/>
      </rPr>
      <t> </t>
    </r>
    <r>
      <rPr>
        <b/>
        <sz val="11"/>
        <color rgb="FF454545"/>
        <rFont val=".ArabicUIText-Regular"/>
      </rPr>
      <t>تحليل</t>
    </r>
    <r>
      <rPr>
        <b/>
        <sz val="11"/>
        <color rgb="FF454545"/>
        <rFont val=".SFUIText"/>
      </rPr>
      <t> </t>
    </r>
    <r>
      <rPr>
        <b/>
        <sz val="11"/>
        <color rgb="FF454545"/>
        <rFont val=".ArabicUIText-Regular"/>
      </rPr>
      <t>فاندامنتال</t>
    </r>
    <r>
      <rPr>
        <b/>
        <sz val="11"/>
        <color rgb="FF454545"/>
        <rFont val=".SFUIText"/>
      </rPr>
      <t> </t>
    </r>
    <r>
      <rPr>
        <b/>
        <sz val="11"/>
        <color rgb="FF454545"/>
        <rFont val=".ArabicUIText-Regular"/>
      </rPr>
      <t>نبود</t>
    </r>
    <r>
      <rPr>
        <b/>
        <sz val="11"/>
        <color rgb="FF454545"/>
        <rFont val=".SFUIText"/>
      </rPr>
      <t> </t>
    </r>
    <r>
      <rPr>
        <b/>
        <sz val="11"/>
        <color rgb="FF454545"/>
        <rFont val=".ArabicUIText-Regular"/>
      </rPr>
      <t>علت</t>
    </r>
    <r>
      <rPr>
        <b/>
        <sz val="11"/>
        <color rgb="FF454545"/>
        <rFont val=".SFUIText"/>
      </rPr>
      <t> </t>
    </r>
    <r>
      <rPr>
        <b/>
        <sz val="11"/>
        <color rgb="FF454545"/>
        <rFont val=".ArabicUIText-Regular"/>
      </rPr>
      <t>افزايش</t>
    </r>
    <r>
      <rPr>
        <b/>
        <sz val="11"/>
        <color rgb="FF454545"/>
        <rFont val=".SFUIText"/>
      </rPr>
      <t> </t>
    </r>
    <r>
      <rPr>
        <b/>
        <sz val="11"/>
        <color rgb="FF454545"/>
        <rFont val=".ArabicUIText-Regular"/>
      </rPr>
      <t>ارزش</t>
    </r>
    <r>
      <rPr>
        <b/>
        <sz val="11"/>
        <color rgb="FF454545"/>
        <rFont val=".SFUIText"/>
      </rPr>
      <t> </t>
    </r>
    <r>
      <rPr>
        <b/>
        <sz val="11"/>
        <color rgb="FF454545"/>
        <rFont val=".ArabicUIText-Regular"/>
      </rPr>
      <t>سهام</t>
    </r>
    <r>
      <rPr>
        <b/>
        <sz val="11"/>
        <color rgb="FF454545"/>
        <rFont val=".SFUIText"/>
      </rPr>
      <t> </t>
    </r>
    <r>
      <rPr>
        <b/>
        <sz val="11"/>
        <color rgb="FF454545"/>
        <rFont val=".ArabicUIText-Regular"/>
      </rPr>
      <t>در</t>
    </r>
    <r>
      <rPr>
        <b/>
        <sz val="11"/>
        <color rgb="FF454545"/>
        <rFont val=".SFUIText"/>
      </rPr>
      <t> </t>
    </r>
    <r>
      <rPr>
        <b/>
        <sz val="11"/>
        <color rgb="FF454545"/>
        <rFont val=".ArabicUIText-Regular"/>
      </rPr>
      <t>هفته</t>
    </r>
    <r>
      <rPr>
        <b/>
        <sz val="11"/>
        <color rgb="FF454545"/>
        <rFont val=".SFUIText"/>
      </rPr>
      <t> </t>
    </r>
    <r>
      <rPr>
        <b/>
        <sz val="11"/>
        <color rgb="FF454545"/>
        <rFont val=".ArabicUIText-Regular"/>
      </rPr>
      <t>هاي</t>
    </r>
    <r>
      <rPr>
        <b/>
        <sz val="11"/>
        <color rgb="FF454545"/>
        <rFont val=".SFUIText"/>
      </rPr>
      <t> </t>
    </r>
    <r>
      <rPr>
        <b/>
        <sz val="11"/>
        <color rgb="FF454545"/>
        <rFont val=".ArabicUIText-Regular"/>
      </rPr>
      <t>اخير</t>
    </r>
    <r>
      <rPr>
        <b/>
        <sz val="11"/>
        <color rgb="FF454545"/>
        <rFont val=".SFUIText"/>
      </rPr>
      <t> </t>
    </r>
    <r>
      <rPr>
        <b/>
        <sz val="11"/>
        <color rgb="FF454545"/>
        <rFont val=".ArabicUIText-Regular"/>
      </rPr>
      <t>،</t>
    </r>
    <r>
      <rPr>
        <b/>
        <sz val="11"/>
        <color rgb="FF454545"/>
        <rFont val=".SFUIText"/>
      </rPr>
      <t> </t>
    </r>
    <r>
      <rPr>
        <b/>
        <sz val="11"/>
        <color rgb="FF454545"/>
        <rFont val=".ArabicUIText-Regular"/>
      </rPr>
      <t>نجومي</t>
    </r>
    <r>
      <rPr>
        <b/>
        <sz val="11"/>
        <color rgb="FF454545"/>
        <rFont val=".SFUIText"/>
      </rPr>
      <t> </t>
    </r>
    <r>
      <rPr>
        <b/>
        <sz val="11"/>
        <color rgb="FF454545"/>
        <rFont val=".ArabicUIText-Regular"/>
      </rPr>
      <t>شدن</t>
    </r>
    <r>
      <rPr>
        <b/>
        <sz val="11"/>
        <color rgb="FF454545"/>
        <rFont val=".SFUIText"/>
      </rPr>
      <t> </t>
    </r>
    <r>
      <rPr>
        <b/>
        <sz val="11"/>
        <color rgb="FF454545"/>
        <rFont val=".ArabicUIText-Regular"/>
      </rPr>
      <t>ورود</t>
    </r>
    <r>
      <rPr>
        <b/>
        <sz val="11"/>
        <color rgb="FF454545"/>
        <rFont val=".SFUIText"/>
      </rPr>
      <t> </t>
    </r>
    <r>
      <rPr>
        <b/>
        <sz val="11"/>
        <color rgb="FF454545"/>
        <rFont val=".ArabicUIText-Regular"/>
      </rPr>
      <t>سرمايه</t>
    </r>
    <r>
      <rPr>
        <b/>
        <sz val="11"/>
        <color rgb="FF454545"/>
        <rFont val=".SFUIText"/>
      </rPr>
      <t> </t>
    </r>
    <r>
      <rPr>
        <b/>
        <sz val="11"/>
        <color rgb="FF454545"/>
        <rFont val=".ArabicUIText-Regular"/>
      </rPr>
      <t>خرد</t>
    </r>
    <r>
      <rPr>
        <b/>
        <sz val="11"/>
        <color rgb="FF454545"/>
        <rFont val=".SFUIText"/>
      </rPr>
      <t> </t>
    </r>
    <r>
      <rPr>
        <b/>
        <sz val="11"/>
        <color rgb="FF454545"/>
        <rFont val=".ArabicUIText-Regular"/>
      </rPr>
      <t>به</t>
    </r>
    <r>
      <rPr>
        <b/>
        <sz val="11"/>
        <color rgb="FF454545"/>
        <rFont val=".SFUIText"/>
      </rPr>
      <t> </t>
    </r>
    <r>
      <rPr>
        <b/>
        <sz val="11"/>
        <color rgb="FF454545"/>
        <rFont val=".ArabicUIText-Regular"/>
      </rPr>
      <t>بورس</t>
    </r>
    <r>
      <rPr>
        <b/>
        <sz val="11"/>
        <color rgb="FF454545"/>
        <rFont val=".SFUIText"/>
      </rPr>
      <t> </t>
    </r>
    <r>
      <rPr>
        <b/>
        <sz val="11"/>
        <color rgb="FF454545"/>
        <rFont val=".ArabicUIText-Regular"/>
      </rPr>
      <t>بود</t>
    </r>
    <r>
      <rPr>
        <b/>
        <sz val="11"/>
        <color rgb="FF454545"/>
        <rFont val=".SFUIText"/>
      </rPr>
      <t> </t>
    </r>
  </si>
  <si>
    <r>
      <t>هر</t>
    </r>
    <r>
      <rPr>
        <b/>
        <sz val="11"/>
        <color rgb="FF454545"/>
        <rFont val=".SFUIText"/>
      </rPr>
      <t> </t>
    </r>
    <r>
      <rPr>
        <b/>
        <sz val="11"/>
        <color rgb="FF454545"/>
        <rFont val=".ArabicUIText-Regular"/>
      </rPr>
      <t>زمان</t>
    </r>
    <r>
      <rPr>
        <b/>
        <sz val="11"/>
        <color rgb="FF454545"/>
        <rFont val=".SFUIText"/>
      </rPr>
      <t> </t>
    </r>
    <r>
      <rPr>
        <b/>
        <sz val="11"/>
        <color rgb="FF454545"/>
        <rFont val=".ArabicUIText-Regular"/>
      </rPr>
      <t>ورود</t>
    </r>
    <r>
      <rPr>
        <b/>
        <sz val="11"/>
        <color rgb="FF454545"/>
        <rFont val=".SFUIText"/>
      </rPr>
      <t> </t>
    </r>
    <r>
      <rPr>
        <b/>
        <sz val="11"/>
        <color rgb="FF454545"/>
        <rFont val=".ArabicUIText-Regular"/>
      </rPr>
      <t>سرمايه</t>
    </r>
    <r>
      <rPr>
        <b/>
        <sz val="11"/>
        <color rgb="FF454545"/>
        <rFont val=".SFUIText"/>
      </rPr>
      <t> </t>
    </r>
    <r>
      <rPr>
        <b/>
        <sz val="11"/>
        <color rgb="FF454545"/>
        <rFont val=".ArabicUIText-Regular"/>
      </rPr>
      <t>اشخاص</t>
    </r>
    <r>
      <rPr>
        <b/>
        <sz val="11"/>
        <color rgb="FF454545"/>
        <rFont val=".SFUIText"/>
      </rPr>
      <t> </t>
    </r>
    <r>
      <rPr>
        <b/>
        <sz val="11"/>
        <color rgb="FF454545"/>
        <rFont val=".ArabicUIText-Regular"/>
      </rPr>
      <t>حقيقي</t>
    </r>
    <r>
      <rPr>
        <b/>
        <sz val="11"/>
        <color rgb="FF454545"/>
        <rFont val=".SFUIText"/>
      </rPr>
      <t> </t>
    </r>
    <r>
      <rPr>
        <b/>
        <sz val="11"/>
        <color rgb="FF454545"/>
        <rFont val=".ArabicUIText-Regular"/>
      </rPr>
      <t>به</t>
    </r>
    <r>
      <rPr>
        <b/>
        <sz val="11"/>
        <color rgb="FF454545"/>
        <rFont val=".SFUIText"/>
      </rPr>
      <t> </t>
    </r>
    <r>
      <rPr>
        <b/>
        <sz val="11"/>
        <color rgb="FF454545"/>
        <rFont val=".ArabicUIText-Regular"/>
      </rPr>
      <t>بورس</t>
    </r>
    <r>
      <rPr>
        <b/>
        <sz val="11"/>
        <color rgb="FF454545"/>
        <rFont val=".SFUIText"/>
      </rPr>
      <t> </t>
    </r>
    <r>
      <rPr>
        <b/>
        <sz val="11"/>
        <color rgb="FF454545"/>
        <rFont val=".ArabicUIText-Regular"/>
      </rPr>
      <t>به</t>
    </r>
    <r>
      <rPr>
        <b/>
        <sz val="11"/>
        <color rgb="FF454545"/>
        <rFont val=".SFUIText"/>
      </rPr>
      <t> </t>
    </r>
    <r>
      <rPr>
        <b/>
        <sz val="11"/>
        <color rgb="FF454545"/>
        <rFont val=".ArabicUIText-Regular"/>
      </rPr>
      <t>سطح</t>
    </r>
    <r>
      <rPr>
        <b/>
        <sz val="11"/>
        <color rgb="FF454545"/>
        <rFont val=".SFUIText"/>
      </rPr>
      <t> </t>
    </r>
    <r>
      <rPr>
        <b/>
        <sz val="11"/>
        <color rgb="FF454545"/>
        <rFont val=".ArabicUIText-Regular"/>
      </rPr>
      <t>سابق</t>
    </r>
    <r>
      <rPr>
        <b/>
        <sz val="11"/>
        <color rgb="FF454545"/>
        <rFont val=".SFUIText"/>
      </rPr>
      <t> </t>
    </r>
    <r>
      <rPr>
        <b/>
        <sz val="11"/>
        <color rgb="FF454545"/>
        <rFont val=".ArabicUIText-Regular"/>
      </rPr>
      <t>سقوط</t>
    </r>
    <r>
      <rPr>
        <b/>
        <sz val="11"/>
        <color rgb="FF454545"/>
        <rFont val=".SFUIText"/>
      </rPr>
      <t> </t>
    </r>
    <r>
      <rPr>
        <b/>
        <sz val="11"/>
        <color rgb="FF454545"/>
        <rFont val=".ArabicUIText-Regular"/>
      </rPr>
      <t>كند</t>
    </r>
    <r>
      <rPr>
        <b/>
        <sz val="11"/>
        <color rgb="FF454545"/>
        <rFont val=".SFUIText"/>
      </rPr>
      <t> </t>
    </r>
    <r>
      <rPr>
        <b/>
        <sz val="11"/>
        <color rgb="FF454545"/>
        <rFont val=".ArabicUIText-Regular"/>
      </rPr>
      <t>بورس</t>
    </r>
    <r>
      <rPr>
        <b/>
        <sz val="11"/>
        <color rgb="FF454545"/>
        <rFont val=".SFUIText"/>
      </rPr>
      <t> </t>
    </r>
    <r>
      <rPr>
        <b/>
        <sz val="11"/>
        <color rgb="FF454545"/>
        <rFont val=".ArabicUIText-Regular"/>
      </rPr>
      <t>حركت</t>
    </r>
    <r>
      <rPr>
        <b/>
        <sz val="11"/>
        <color rgb="FF454545"/>
        <rFont val=".SFUIText"/>
      </rPr>
      <t> </t>
    </r>
    <r>
      <rPr>
        <b/>
        <sz val="11"/>
        <color rgb="FF454545"/>
        <rFont val=".ArabicUIText-Regular"/>
      </rPr>
      <t>اصلاحي</t>
    </r>
    <r>
      <rPr>
        <b/>
        <sz val="11"/>
        <color rgb="FF454545"/>
        <rFont val=".SFUIText"/>
      </rPr>
      <t> </t>
    </r>
    <r>
      <rPr>
        <b/>
        <sz val="11"/>
        <color rgb="FF454545"/>
        <rFont val=".ArabicUIText-Regular"/>
      </rPr>
      <t>بزرگ</t>
    </r>
    <r>
      <rPr>
        <b/>
        <sz val="11"/>
        <color rgb="FF454545"/>
        <rFont val=".SFUIText"/>
      </rPr>
      <t>  </t>
    </r>
    <r>
      <rPr>
        <b/>
        <sz val="11"/>
        <color rgb="FF454545"/>
        <rFont val=".ArabicUIText-Regular"/>
      </rPr>
      <t>خود</t>
    </r>
    <r>
      <rPr>
        <b/>
        <sz val="11"/>
        <color rgb="FF454545"/>
        <rFont val=".SFUIText"/>
      </rPr>
      <t> </t>
    </r>
    <r>
      <rPr>
        <b/>
        <sz val="11"/>
        <color rgb="FF454545"/>
        <rFont val=".ArabicUIText-Regular"/>
      </rPr>
      <t>را</t>
    </r>
    <r>
      <rPr>
        <b/>
        <sz val="11"/>
        <color rgb="FF454545"/>
        <rFont val=".SFUIText"/>
      </rPr>
      <t> </t>
    </r>
    <r>
      <rPr>
        <b/>
        <sz val="11"/>
        <color rgb="FF454545"/>
        <rFont val=".ArabicUIText-Regular"/>
      </rPr>
      <t>آغاز</t>
    </r>
    <r>
      <rPr>
        <b/>
        <sz val="11"/>
        <color rgb="FF454545"/>
        <rFont val=".SFUIText"/>
      </rPr>
      <t> </t>
    </r>
    <r>
      <rPr>
        <b/>
        <sz val="11"/>
        <color rgb="FF454545"/>
        <rFont val=".ArabicUIText-Regular"/>
      </rPr>
      <t>مي</t>
    </r>
    <r>
      <rPr>
        <b/>
        <sz val="11"/>
        <color rgb="FF454545"/>
        <rFont val=".SFUIText"/>
      </rPr>
      <t> </t>
    </r>
    <r>
      <rPr>
        <b/>
        <sz val="11"/>
        <color rgb="FF454545"/>
        <rFont val=".ArabicUIText-Regular"/>
      </rPr>
      <t>كند</t>
    </r>
    <r>
      <rPr>
        <b/>
        <sz val="11"/>
        <color rgb="FF454545"/>
        <rFont val=".SFUIText"/>
      </rPr>
      <t> </t>
    </r>
  </si>
  <si>
    <r>
      <t>در</t>
    </r>
    <r>
      <rPr>
        <b/>
        <sz val="11"/>
        <color rgb="FF454545"/>
        <rFont val=".SFUIText"/>
      </rPr>
      <t> </t>
    </r>
    <r>
      <rPr>
        <b/>
        <sz val="11"/>
        <color rgb="FF454545"/>
        <rFont val=".ArabicUIText-Regular"/>
      </rPr>
      <t>اولين</t>
    </r>
    <r>
      <rPr>
        <b/>
        <sz val="11"/>
        <color rgb="FF454545"/>
        <rFont val=".SFUIText"/>
      </rPr>
      <t> </t>
    </r>
    <r>
      <rPr>
        <b/>
        <sz val="11"/>
        <color rgb="FF454545"/>
        <rFont val=".ArabicUIText-Regular"/>
      </rPr>
      <t>شيت</t>
    </r>
    <r>
      <rPr>
        <b/>
        <sz val="11"/>
        <color rgb="FF454545"/>
        <rFont val=".SFUIText"/>
      </rPr>
      <t> </t>
    </r>
    <r>
      <rPr>
        <b/>
        <sz val="11"/>
        <color rgb="FF454545"/>
        <rFont val=".ArabicUIText-Regular"/>
      </rPr>
      <t>،</t>
    </r>
    <r>
      <rPr>
        <b/>
        <sz val="11"/>
        <color rgb="FF454545"/>
        <rFont val=".SFUIText"/>
      </rPr>
      <t> </t>
    </r>
    <r>
      <rPr>
        <b/>
        <sz val="11"/>
        <color rgb="FF454545"/>
        <rFont val=".ArabicUIText-Regular"/>
      </rPr>
      <t>روند</t>
    </r>
    <r>
      <rPr>
        <b/>
        <sz val="11"/>
        <color rgb="FF454545"/>
        <rFont val=".SFUIText"/>
      </rPr>
      <t> </t>
    </r>
    <r>
      <rPr>
        <b/>
        <sz val="11"/>
        <color rgb="FF454545"/>
        <rFont val=".ArabicUIText-Regular"/>
      </rPr>
      <t>ورود</t>
    </r>
    <r>
      <rPr>
        <b/>
        <sz val="11"/>
        <color rgb="FF454545"/>
        <rFont val=".SFUIText"/>
      </rPr>
      <t> </t>
    </r>
    <r>
      <rPr>
        <b/>
        <sz val="11"/>
        <color rgb="FF454545"/>
        <rFont val=".ArabicUIText-Regular"/>
      </rPr>
      <t>سرمايه</t>
    </r>
    <r>
      <rPr>
        <b/>
        <sz val="11"/>
        <color rgb="FF454545"/>
        <rFont val=".SFUIText"/>
      </rPr>
      <t> </t>
    </r>
    <r>
      <rPr>
        <b/>
        <sz val="11"/>
        <color rgb="FF454545"/>
        <rFont val=".ArabicUIText-Regular"/>
      </rPr>
      <t>اشخاص</t>
    </r>
    <r>
      <rPr>
        <b/>
        <sz val="11"/>
        <color rgb="FF454545"/>
        <rFont val=".SFUIText"/>
      </rPr>
      <t> </t>
    </r>
    <r>
      <rPr>
        <b/>
        <sz val="11"/>
        <color rgb="FF454545"/>
        <rFont val=".ArabicUIText-Regular"/>
      </rPr>
      <t>حقيقي</t>
    </r>
    <r>
      <rPr>
        <b/>
        <sz val="11"/>
        <color rgb="FF454545"/>
        <rFont val=".SFUIText"/>
      </rPr>
      <t> </t>
    </r>
    <r>
      <rPr>
        <b/>
        <sz val="11"/>
        <color rgb="FF454545"/>
        <rFont val=".ArabicUIText-Regular"/>
      </rPr>
      <t>را</t>
    </r>
    <r>
      <rPr>
        <b/>
        <sz val="11"/>
        <color rgb="FF454545"/>
        <rFont val=".SFUIText"/>
      </rPr>
      <t> </t>
    </r>
    <r>
      <rPr>
        <b/>
        <sz val="11"/>
        <color rgb="FF454545"/>
        <rFont val=".ArabicUIText-Regular"/>
      </rPr>
      <t>مشاهده</t>
    </r>
    <r>
      <rPr>
        <b/>
        <sz val="11"/>
        <color rgb="FF454545"/>
        <rFont val=".SFUIText"/>
      </rPr>
      <t> </t>
    </r>
    <r>
      <rPr>
        <b/>
        <sz val="11"/>
        <color rgb="FF454545"/>
        <rFont val=".ArabicUIText-Regular"/>
      </rPr>
      <t>كنيد</t>
    </r>
    <r>
      <rPr>
        <b/>
        <sz val="11"/>
        <color rgb="FF454545"/>
        <rFont val=".SFUIText"/>
      </rPr>
      <t> </t>
    </r>
  </si>
  <si>
    <r>
      <t>هشيار</t>
    </r>
    <r>
      <rPr>
        <b/>
        <sz val="11"/>
        <color rgb="FF454545"/>
        <rFont val=".SFUIText"/>
      </rPr>
      <t> </t>
    </r>
    <r>
      <rPr>
        <b/>
        <sz val="11"/>
        <color rgb="FF454545"/>
        <rFont val=".ArabicUIText-Regular"/>
      </rPr>
      <t>باشيد</t>
    </r>
    <r>
      <rPr>
        <b/>
        <sz val="11"/>
        <color rgb="FF454545"/>
        <rFont val=".SFUIText"/>
      </rPr>
      <t> </t>
    </r>
    <r>
      <rPr>
        <b/>
        <sz val="11"/>
        <color rgb="FF454545"/>
        <rFont val=".ArabicUIText-Regular"/>
      </rPr>
      <t>اين</t>
    </r>
    <r>
      <rPr>
        <b/>
        <sz val="11"/>
        <color rgb="FF454545"/>
        <rFont val=".SFUIText"/>
      </rPr>
      <t> </t>
    </r>
    <r>
      <rPr>
        <b/>
        <sz val="11"/>
        <color rgb="FF454545"/>
        <rFont val=".ArabicUIText-Regular"/>
      </rPr>
      <t>ريسك</t>
    </r>
    <r>
      <rPr>
        <b/>
        <sz val="11"/>
        <color rgb="FF454545"/>
        <rFont val=".SFUIText"/>
      </rPr>
      <t> </t>
    </r>
    <r>
      <rPr>
        <b/>
        <sz val="11"/>
        <color rgb="FF454545"/>
        <rFont val=".ArabicUIText-Regular"/>
      </rPr>
      <t>را</t>
    </r>
    <r>
      <rPr>
        <b/>
        <sz val="11"/>
        <color rgb="FF454545"/>
        <rFont val=".SFUIText"/>
      </rPr>
      <t> </t>
    </r>
    <r>
      <rPr>
        <b/>
        <sz val="11"/>
        <color rgb="FF454545"/>
        <rFont val=".ArabicUIText-Regular"/>
      </rPr>
      <t>جدي</t>
    </r>
    <r>
      <rPr>
        <b/>
        <sz val="11"/>
        <color rgb="FF454545"/>
        <rFont val=".SFUIText"/>
      </rPr>
      <t> </t>
    </r>
    <r>
      <rPr>
        <b/>
        <sz val="11"/>
        <color rgb="FF454545"/>
        <rFont val=".ArabicUIText-Regular"/>
      </rPr>
      <t>بگيريد</t>
    </r>
    <r>
      <rPr>
        <b/>
        <sz val="11"/>
        <color rgb="FF454545"/>
        <rFont val=".SFUIText"/>
      </rPr>
      <t> </t>
    </r>
  </si>
  <si>
    <r>
      <t>ريسك</t>
    </r>
    <r>
      <rPr>
        <b/>
        <sz val="11"/>
        <color rgb="FF454545"/>
        <rFont val=".SFUIText"/>
      </rPr>
      <t> </t>
    </r>
    <r>
      <rPr>
        <b/>
        <sz val="11"/>
        <color rgb="FF454545"/>
        <rFont val=".ArabicUIText-Regular"/>
      </rPr>
      <t>دوم</t>
    </r>
    <r>
      <rPr>
        <b/>
        <sz val="11"/>
        <color rgb="FF454545"/>
        <rFont val=".SFUIText"/>
      </rPr>
      <t> : </t>
    </r>
    <r>
      <rPr>
        <b/>
        <sz val="11"/>
        <color rgb="FF454545"/>
        <rFont val=".ArabicUIText-Regular"/>
      </rPr>
      <t>ريسك</t>
    </r>
    <r>
      <rPr>
        <b/>
        <sz val="11"/>
        <color rgb="FF454545"/>
        <rFont val=".SFUIText"/>
      </rPr>
      <t> </t>
    </r>
    <r>
      <rPr>
        <b/>
        <sz val="11"/>
        <color rgb="FF454545"/>
        <rFont val=".ArabicUIText-Regular"/>
      </rPr>
      <t>شركتهاي</t>
    </r>
    <r>
      <rPr>
        <b/>
        <sz val="11"/>
        <color rgb="FF454545"/>
        <rFont val=".SFUIText"/>
      </rPr>
      <t> </t>
    </r>
    <r>
      <rPr>
        <b/>
        <sz val="11"/>
        <color rgb="FF454545"/>
        <rFont val=".ArabicUIText-Regular"/>
      </rPr>
      <t>خوب</t>
    </r>
    <r>
      <rPr>
        <b/>
        <sz val="11"/>
        <color rgb="FF454545"/>
        <rFont val=".SFUIText"/>
      </rPr>
      <t> </t>
    </r>
    <r>
      <rPr>
        <b/>
        <sz val="11"/>
        <color rgb="FF454545"/>
        <rFont val=".ArabicUIText-Regular"/>
      </rPr>
      <t>و</t>
    </r>
    <r>
      <rPr>
        <b/>
        <sz val="11"/>
        <color rgb="FF454545"/>
        <rFont val=".SFUIText"/>
      </rPr>
      <t> </t>
    </r>
    <r>
      <rPr>
        <b/>
        <sz val="11"/>
        <color rgb="FF454545"/>
        <rFont val=".ArabicUIText-Regular"/>
      </rPr>
      <t>فاندامنتال</t>
    </r>
    <r>
      <rPr>
        <b/>
        <sz val="11"/>
        <color rgb="FF454545"/>
        <rFont val=".SFUIText"/>
      </rPr>
      <t> </t>
    </r>
    <r>
      <rPr>
        <b/>
        <sz val="11"/>
        <color rgb="FF454545"/>
        <rFont val=".ArabicUIText-Regular"/>
      </rPr>
      <t>محور</t>
    </r>
    <r>
      <rPr>
        <b/>
        <sz val="11"/>
        <color rgb="FF454545"/>
        <rFont val=".SFUIText"/>
      </rPr>
      <t> </t>
    </r>
    <r>
      <rPr>
        <b/>
        <sz val="11"/>
        <color rgb="FF454545"/>
        <rFont val=".ArabicUIText-Regular"/>
      </rPr>
      <t>بورس</t>
    </r>
    <r>
      <rPr>
        <b/>
        <sz val="11"/>
        <color rgb="FF454545"/>
        <rFont val=".SFUIText"/>
      </rPr>
      <t> </t>
    </r>
  </si>
  <si>
    <r>
      <t>رتبه</t>
    </r>
    <r>
      <rPr>
        <b/>
        <sz val="10"/>
        <color rgb="FF454545"/>
        <rFont val=".SFUIText"/>
      </rPr>
      <t> </t>
    </r>
    <r>
      <rPr>
        <b/>
        <sz val="10"/>
        <color rgb="FF454545"/>
        <rFont val=".ArabicUIText-Regular"/>
      </rPr>
      <t>بندي</t>
    </r>
    <r>
      <rPr>
        <b/>
        <sz val="10"/>
        <color rgb="FF454545"/>
        <rFont val=".SFUIText"/>
      </rPr>
      <t> </t>
    </r>
    <r>
      <rPr>
        <b/>
        <sz val="10"/>
        <color rgb="FF454545"/>
        <rFont val=".ArabicUIText-Regular"/>
      </rPr>
      <t>شركتها</t>
    </r>
    <r>
      <rPr>
        <b/>
        <sz val="10"/>
        <color rgb="FF454545"/>
        <rFont val=".SFUIText"/>
      </rPr>
      <t> </t>
    </r>
    <r>
      <rPr>
        <b/>
        <sz val="10"/>
        <color rgb="FF454545"/>
        <rFont val=".ArabicUIText-Regular"/>
      </rPr>
      <t>فقط</t>
    </r>
    <r>
      <rPr>
        <b/>
        <sz val="10"/>
        <color rgb="FF454545"/>
        <rFont val=".SFUIText"/>
      </rPr>
      <t> </t>
    </r>
    <r>
      <rPr>
        <b/>
        <sz val="10"/>
        <color rgb="FF454545"/>
        <rFont val=".ArabicUIText-Regular"/>
      </rPr>
      <t>نشان</t>
    </r>
    <r>
      <rPr>
        <b/>
        <sz val="10"/>
        <color rgb="FF454545"/>
        <rFont val=".SFUIText"/>
      </rPr>
      <t> </t>
    </r>
    <r>
      <rPr>
        <b/>
        <sz val="10"/>
        <color rgb="FF454545"/>
        <rFont val=".ArabicUIText-Regular"/>
      </rPr>
      <t>مي</t>
    </r>
    <r>
      <rPr>
        <b/>
        <sz val="10"/>
        <color rgb="FF454545"/>
        <rFont val=".SFUIText"/>
      </rPr>
      <t> </t>
    </r>
    <r>
      <rPr>
        <b/>
        <sz val="10"/>
        <color rgb="FF454545"/>
        <rFont val=".ArabicUIText-Regular"/>
      </rPr>
      <t>دهد</t>
    </r>
    <r>
      <rPr>
        <b/>
        <sz val="10"/>
        <color rgb="FF454545"/>
        <rFont val=".SFUIText"/>
      </rPr>
      <t> </t>
    </r>
    <r>
      <rPr>
        <b/>
        <sz val="10"/>
        <color rgb="FF454545"/>
        <rFont val=".ArabicUIText-Regular"/>
      </rPr>
      <t>بهترين</t>
    </r>
    <r>
      <rPr>
        <b/>
        <sz val="10"/>
        <color rgb="FF454545"/>
        <rFont val=".SFUIText"/>
      </rPr>
      <t> </t>
    </r>
    <r>
      <rPr>
        <b/>
        <sz val="10"/>
        <color rgb="FF454545"/>
        <rFont val=".ArabicUIText-Regular"/>
      </rPr>
      <t>شركتهاي</t>
    </r>
    <r>
      <rPr>
        <b/>
        <sz val="10"/>
        <color rgb="FF454545"/>
        <rFont val=".SFUIText"/>
      </rPr>
      <t> </t>
    </r>
    <r>
      <rPr>
        <b/>
        <sz val="10"/>
        <color rgb="FF454545"/>
        <rFont val=".ArabicUIText-Regular"/>
      </rPr>
      <t>بورسي</t>
    </r>
    <r>
      <rPr>
        <b/>
        <sz val="10"/>
        <color rgb="FF454545"/>
        <rFont val=".SFUIText"/>
      </rPr>
      <t> </t>
    </r>
    <r>
      <rPr>
        <b/>
        <sz val="10"/>
        <color rgb="FF454545"/>
        <rFont val=".ArabicUIText-Regular"/>
      </rPr>
      <t>كدامند</t>
    </r>
    <r>
      <rPr>
        <b/>
        <sz val="10"/>
        <color rgb="FF454545"/>
        <rFont val=".SFUIText"/>
      </rPr>
      <t> </t>
    </r>
    <r>
      <rPr>
        <b/>
        <sz val="10"/>
        <color rgb="FF454545"/>
        <rFont val=".ArabicUIText-Regular"/>
      </rPr>
      <t>؟</t>
    </r>
    <r>
      <rPr>
        <b/>
        <sz val="10"/>
        <color rgb="FF454545"/>
        <rFont val=".SFUIText"/>
      </rPr>
      <t> </t>
    </r>
    <r>
      <rPr>
        <b/>
        <sz val="10"/>
        <color rgb="FF454545"/>
        <rFont val=".ArabicUIText-Regular"/>
      </rPr>
      <t>اما</t>
    </r>
    <r>
      <rPr>
        <b/>
        <sz val="10"/>
        <color rgb="FF454545"/>
        <rFont val=".SFUIText"/>
      </rPr>
      <t> </t>
    </r>
    <r>
      <rPr>
        <b/>
        <sz val="10"/>
        <color rgb="FF454545"/>
        <rFont val=".ArabicUIText-Regular"/>
      </rPr>
      <t>اين</t>
    </r>
    <r>
      <rPr>
        <b/>
        <sz val="10"/>
        <color rgb="FF454545"/>
        <rFont val=".SFUIText"/>
      </rPr>
      <t> </t>
    </r>
    <r>
      <rPr>
        <b/>
        <sz val="10"/>
        <color rgb="FF454545"/>
        <rFont val=".ArabicUIText-Regular"/>
      </rPr>
      <t>نشان</t>
    </r>
    <r>
      <rPr>
        <b/>
        <sz val="10"/>
        <color rgb="FF454545"/>
        <rFont val=".SFUIText"/>
      </rPr>
      <t> </t>
    </r>
    <r>
      <rPr>
        <b/>
        <sz val="10"/>
        <color rgb="FF454545"/>
        <rFont val=".ArabicUIText-Regular"/>
      </rPr>
      <t>نمي</t>
    </r>
    <r>
      <rPr>
        <b/>
        <sz val="10"/>
        <color rgb="FF454545"/>
        <rFont val=".SFUIText"/>
      </rPr>
      <t> </t>
    </r>
    <r>
      <rPr>
        <b/>
        <sz val="10"/>
        <color rgb="FF454545"/>
        <rFont val=".ArabicUIText-Regular"/>
      </rPr>
      <t>دهد</t>
    </r>
    <r>
      <rPr>
        <b/>
        <sz val="10"/>
        <color rgb="FF454545"/>
        <rFont val=".SFUIText"/>
      </rPr>
      <t> </t>
    </r>
    <r>
      <rPr>
        <b/>
        <sz val="10"/>
        <color rgb="FF454545"/>
        <rFont val=".ArabicUIText-Regular"/>
      </rPr>
      <t>كه</t>
    </r>
    <r>
      <rPr>
        <b/>
        <sz val="10"/>
        <color rgb="FF454545"/>
        <rFont val=".SFUIText"/>
      </rPr>
      <t> </t>
    </r>
    <r>
      <rPr>
        <b/>
        <sz val="10"/>
        <color rgb="FF454545"/>
        <rFont val=".ArabicUIText-Regular"/>
      </rPr>
      <t>حتي</t>
    </r>
    <r>
      <rPr>
        <b/>
        <sz val="10"/>
        <color rgb="FF454545"/>
        <rFont val=".SFUIText"/>
      </rPr>
      <t> </t>
    </r>
    <r>
      <rPr>
        <b/>
        <sz val="10"/>
        <color rgb="FF454545"/>
        <rFont val=".ArabicUIText-Regular"/>
      </rPr>
      <t>بهترين</t>
    </r>
    <r>
      <rPr>
        <b/>
        <sz val="10"/>
        <color rgb="FF454545"/>
        <rFont val=".SFUIText"/>
      </rPr>
      <t> </t>
    </r>
    <r>
      <rPr>
        <b/>
        <sz val="10"/>
        <color rgb="FF454545"/>
        <rFont val=".ArabicUIText-Regular"/>
      </rPr>
      <t>شركت</t>
    </r>
    <r>
      <rPr>
        <b/>
        <sz val="10"/>
        <color rgb="FF454545"/>
        <rFont val=".SFUIText"/>
      </rPr>
      <t> </t>
    </r>
    <r>
      <rPr>
        <b/>
        <sz val="10"/>
        <color rgb="FF454545"/>
        <rFont val=".ArabicUIText-Regular"/>
      </rPr>
      <t>بورسي</t>
    </r>
    <r>
      <rPr>
        <b/>
        <sz val="10"/>
        <color rgb="FF454545"/>
        <rFont val=".SFUIText"/>
      </rPr>
      <t> </t>
    </r>
    <r>
      <rPr>
        <b/>
        <sz val="10"/>
        <color rgb="FF454545"/>
        <rFont val=".ArabicUIText-Regular"/>
      </rPr>
      <t>در</t>
    </r>
    <r>
      <rPr>
        <b/>
        <sz val="10"/>
        <color rgb="FF454545"/>
        <rFont val=".SFUIText"/>
      </rPr>
      <t> </t>
    </r>
    <r>
      <rPr>
        <b/>
        <sz val="10"/>
        <color rgb="FF454545"/>
        <rFont val=".ArabicUIText-Regular"/>
      </rPr>
      <t>رتبه</t>
    </r>
    <r>
      <rPr>
        <b/>
        <sz val="10"/>
        <color rgb="FF454545"/>
        <rFont val=".SFUIText"/>
      </rPr>
      <t> </t>
    </r>
    <r>
      <rPr>
        <b/>
        <sz val="10"/>
        <color rgb="FF454545"/>
        <rFont val=".ArabicUIText-Regular"/>
      </rPr>
      <t>بندي</t>
    </r>
    <r>
      <rPr>
        <b/>
        <sz val="10"/>
        <color rgb="FF454545"/>
        <rFont val=".SFUIText"/>
      </rPr>
      <t> </t>
    </r>
    <r>
      <rPr>
        <b/>
        <sz val="10"/>
        <color rgb="FF454545"/>
        <rFont val=".ArabicUIText-Regular"/>
      </rPr>
      <t>هفته</t>
    </r>
    <r>
      <rPr>
        <b/>
        <sz val="10"/>
        <color rgb="FF454545"/>
        <rFont val=".SFUIText"/>
      </rPr>
      <t> </t>
    </r>
    <r>
      <rPr>
        <b/>
        <sz val="10"/>
        <color rgb="FF454545"/>
        <rFont val=".ArabicUIText-Regular"/>
      </rPr>
      <t>،</t>
    </r>
    <r>
      <rPr>
        <b/>
        <sz val="10"/>
        <color rgb="FF454545"/>
        <rFont val=".SFUIText"/>
      </rPr>
      <t> </t>
    </r>
    <r>
      <rPr>
        <b/>
        <sz val="10"/>
        <color rgb="FF454545"/>
        <rFont val=".ArabicUIText-Regular"/>
      </rPr>
      <t>ارزش</t>
    </r>
    <r>
      <rPr>
        <b/>
        <sz val="10"/>
        <color rgb="FF454545"/>
        <rFont val=".SFUIText"/>
      </rPr>
      <t> </t>
    </r>
    <r>
      <rPr>
        <b/>
        <sz val="10"/>
        <color rgb="FF454545"/>
        <rFont val=".ArabicUIText-Regular"/>
      </rPr>
      <t>سهام</t>
    </r>
    <r>
      <rPr>
        <b/>
        <sz val="10"/>
        <color rgb="FF454545"/>
        <rFont val=".SFUIText"/>
      </rPr>
      <t> </t>
    </r>
    <r>
      <rPr>
        <b/>
        <sz val="10"/>
        <color rgb="FF454545"/>
        <rFont val=".ArabicUIText-Regular"/>
      </rPr>
      <t>آن</t>
    </r>
    <r>
      <rPr>
        <b/>
        <sz val="10"/>
        <color rgb="FF454545"/>
        <rFont val=".SFUIText"/>
      </rPr>
      <t> </t>
    </r>
    <r>
      <rPr>
        <b/>
        <sz val="10"/>
        <color rgb="FF454545"/>
        <rFont val=".ArabicUIText-Regular"/>
      </rPr>
      <t>كاهش</t>
    </r>
    <r>
      <rPr>
        <b/>
        <sz val="10"/>
        <color rgb="FF454545"/>
        <rFont val=".SFUIText"/>
      </rPr>
      <t> </t>
    </r>
    <r>
      <rPr>
        <b/>
        <sz val="10"/>
        <color rgb="FF454545"/>
        <rFont val=".ArabicUIText-Regular"/>
      </rPr>
      <t>نمي</t>
    </r>
    <r>
      <rPr>
        <b/>
        <sz val="10"/>
        <color rgb="FF454545"/>
        <rFont val=".SFUIText"/>
      </rPr>
      <t> </t>
    </r>
    <r>
      <rPr>
        <b/>
        <sz val="10"/>
        <color rgb="FF454545"/>
        <rFont val=".ArabicUIText-Regular"/>
      </rPr>
      <t>يابد</t>
    </r>
    <r>
      <rPr>
        <b/>
        <sz val="10"/>
        <color rgb="FF454545"/>
        <rFont val=".SFUIText"/>
      </rPr>
      <t> </t>
    </r>
    <r>
      <rPr>
        <b/>
        <sz val="10"/>
        <color rgb="FF454545"/>
        <rFont val=".ArabicUIText-Regular"/>
      </rPr>
      <t>،</t>
    </r>
    <r>
      <rPr>
        <b/>
        <sz val="10"/>
        <color rgb="FF454545"/>
        <rFont val=".SFUIText"/>
      </rPr>
      <t> </t>
    </r>
    <r>
      <rPr>
        <b/>
        <sz val="10"/>
        <color rgb="FF454545"/>
        <rFont val=".ArabicUIText-Regular"/>
      </rPr>
      <t>علاوه</t>
    </r>
    <r>
      <rPr>
        <b/>
        <sz val="10"/>
        <color rgb="FF454545"/>
        <rFont val=".SFUIText"/>
      </rPr>
      <t> </t>
    </r>
    <r>
      <rPr>
        <b/>
        <sz val="10"/>
        <color rgb="FF454545"/>
        <rFont val=".ArabicUIText-Regular"/>
      </rPr>
      <t>بر</t>
    </r>
    <r>
      <rPr>
        <b/>
        <sz val="10"/>
        <color rgb="FF454545"/>
        <rFont val=".SFUIText"/>
      </rPr>
      <t> </t>
    </r>
    <r>
      <rPr>
        <b/>
        <sz val="10"/>
        <color rgb="FF454545"/>
        <rFont val=".ArabicUIText-Regular"/>
      </rPr>
      <t>رتبه</t>
    </r>
    <r>
      <rPr>
        <b/>
        <sz val="10"/>
        <color rgb="FF454545"/>
        <rFont val=".SFUIText"/>
      </rPr>
      <t> </t>
    </r>
    <r>
      <rPr>
        <b/>
        <sz val="10"/>
        <color rgb="FF454545"/>
        <rFont val=".ArabicUIText-Regular"/>
      </rPr>
      <t>بندي</t>
    </r>
    <r>
      <rPr>
        <b/>
        <sz val="10"/>
        <color rgb="FF454545"/>
        <rFont val=".SFUIText"/>
      </rPr>
      <t> </t>
    </r>
    <r>
      <rPr>
        <b/>
        <sz val="10"/>
        <color rgb="FF454545"/>
        <rFont val=".ArabicUIText-Regular"/>
      </rPr>
      <t>بايد</t>
    </r>
    <r>
      <rPr>
        <b/>
        <sz val="10"/>
        <color rgb="FF454545"/>
        <rFont val=".SFUIText"/>
      </rPr>
      <t> </t>
    </r>
    <r>
      <rPr>
        <b/>
        <sz val="10"/>
        <color rgb="FF454545"/>
        <rFont val=".ArabicUIText-Regular"/>
      </rPr>
      <t>به</t>
    </r>
    <r>
      <rPr>
        <b/>
        <sz val="10"/>
        <color rgb="FF454545"/>
        <rFont val=".SFUIText"/>
      </rPr>
      <t> </t>
    </r>
    <r>
      <rPr>
        <b/>
        <sz val="10"/>
        <color rgb="FF454545"/>
        <rFont val=".ArabicUIText-Regular"/>
      </rPr>
      <t>بقيه</t>
    </r>
    <r>
      <rPr>
        <b/>
        <sz val="10"/>
        <color rgb="FF454545"/>
        <rFont val=".SFUIText"/>
      </rPr>
      <t> </t>
    </r>
    <r>
      <rPr>
        <b/>
        <sz val="10"/>
        <color rgb="FF454545"/>
        <rFont val=".ArabicUIText-Regular"/>
      </rPr>
      <t>ريسك</t>
    </r>
    <r>
      <rPr>
        <b/>
        <sz val="10"/>
        <color rgb="FF454545"/>
        <rFont val=".SFUIText"/>
      </rPr>
      <t> </t>
    </r>
    <r>
      <rPr>
        <b/>
        <sz val="10"/>
        <color rgb="FF454545"/>
        <rFont val=".ArabicUIText-Regular"/>
      </rPr>
      <t>ها</t>
    </r>
    <r>
      <rPr>
        <b/>
        <sz val="10"/>
        <color rgb="FF454545"/>
        <rFont val=".SFUIText"/>
      </rPr>
      <t> </t>
    </r>
    <r>
      <rPr>
        <b/>
        <sz val="10"/>
        <color rgb="FF454545"/>
        <rFont val=".ArabicUIText-Regular"/>
      </rPr>
      <t>توجه</t>
    </r>
    <r>
      <rPr>
        <b/>
        <sz val="10"/>
        <color rgb="FF454545"/>
        <rFont val=".SFUIText"/>
      </rPr>
      <t> </t>
    </r>
    <r>
      <rPr>
        <b/>
        <sz val="10"/>
        <color rgb="FF454545"/>
        <rFont val=".ArabicUIText-Regular"/>
      </rPr>
      <t>كرد</t>
    </r>
    <r>
      <rPr>
        <b/>
        <sz val="10"/>
        <color rgb="FF454545"/>
        <rFont val=".SFUIText"/>
      </rPr>
      <t> </t>
    </r>
    <r>
      <rPr>
        <b/>
        <sz val="9"/>
        <color rgb="FF454545"/>
        <rFont val=".SFUIText"/>
      </rPr>
      <t/>
    </r>
  </si>
  <si>
    <t> مهم ترين ريسك كه ارزش سهام را تهديد مي كند ، ريسك كاهش ورود سرمايه اشخاص حقيقي به بورس است اگر روند رو به افزايش اشخاص حقيقي به بورس تداوم نيابد ريزش اجتناب ناپذير است و اگر روند صعودي باشد افزايش ارزش سهام ادامه خواهد داشت </t>
  </si>
  <si>
    <t>تحلیل این هفته بیست و سوم شهریور نود وهشت</t>
  </si>
  <si>
    <t>دو ریسک را عنایت داشته باشید و آن را هشدار ریسکی تلقی کنید</t>
  </si>
  <si>
    <t>ریسک توافق نیم بند رو به رشد است و در صورت توافق بر ارزش سهام تاثیرگزارخواهد بود</t>
  </si>
  <si>
    <r>
      <t>ریسک</t>
    </r>
    <r>
      <rPr>
        <b/>
        <sz val="16"/>
        <color rgb="FF454545"/>
        <rFont val=".SFUIText"/>
      </rPr>
      <t> </t>
    </r>
    <r>
      <rPr>
        <b/>
        <sz val="16"/>
        <color rgb="FF454545"/>
        <rFont val=".ArabicUIText-Regular"/>
      </rPr>
      <t>نوسان</t>
    </r>
    <r>
      <rPr>
        <b/>
        <sz val="16"/>
        <color rgb="FF454545"/>
        <rFont val=".SFUIText"/>
      </rPr>
      <t> </t>
    </r>
    <r>
      <rPr>
        <b/>
        <sz val="16"/>
        <color rgb="FF454545"/>
        <rFont val=".ArabicUIText-Regular"/>
      </rPr>
      <t>گیری</t>
    </r>
    <r>
      <rPr>
        <b/>
        <sz val="16"/>
        <color rgb="FF454545"/>
        <rFont val=".SFUIText"/>
      </rPr>
      <t> </t>
    </r>
    <r>
      <rPr>
        <b/>
        <sz val="16"/>
        <color rgb="FF454545"/>
        <rFont val=".ArabicUIText-Regular"/>
      </rPr>
      <t>موفق</t>
    </r>
    <r>
      <rPr>
        <b/>
        <sz val="16"/>
        <color rgb="FF454545"/>
        <rFont val=".SFUIText"/>
      </rPr>
      <t> </t>
    </r>
    <r>
      <rPr>
        <b/>
        <sz val="16"/>
        <color rgb="FF454545"/>
        <rFont val=".ArabicUIText-Regular"/>
      </rPr>
      <t>از</t>
    </r>
    <r>
      <rPr>
        <b/>
        <sz val="16"/>
        <color rgb="FF454545"/>
        <rFont val=".SFUIText"/>
      </rPr>
      <t> </t>
    </r>
    <r>
      <rPr>
        <b/>
        <sz val="16"/>
        <color rgb="FF454545"/>
        <rFont val=".ArabicUIText-Regular"/>
      </rPr>
      <t>بازار</t>
    </r>
    <r>
      <rPr>
        <b/>
        <sz val="16"/>
        <color rgb="FF454545"/>
        <rFont val=".SFUIText"/>
      </rPr>
      <t> </t>
    </r>
  </si>
  <si>
    <r>
      <t>فرمول</t>
    </r>
    <r>
      <rPr>
        <b/>
        <sz val="16"/>
        <color rgb="FFFF0000"/>
        <rFont val=".SFUIText"/>
      </rPr>
      <t> </t>
    </r>
    <r>
      <rPr>
        <b/>
        <sz val="16"/>
        <color rgb="FFFF0000"/>
        <rFont val=".ArabicUIText-Regular"/>
      </rPr>
      <t>موفقیت</t>
    </r>
    <r>
      <rPr>
        <b/>
        <sz val="16"/>
        <color rgb="FFFF0000"/>
        <rFont val=".SFUIText"/>
      </rPr>
      <t> </t>
    </r>
    <r>
      <rPr>
        <b/>
        <sz val="16"/>
        <color rgb="FFFF0000"/>
        <rFont val=".ArabicUIText-Regular"/>
      </rPr>
      <t>در</t>
    </r>
    <r>
      <rPr>
        <b/>
        <sz val="16"/>
        <color rgb="FFFF0000"/>
        <rFont val=".SFUIText"/>
      </rPr>
      <t> </t>
    </r>
    <r>
      <rPr>
        <b/>
        <sz val="16"/>
        <color rgb="FFFF0000"/>
        <rFont val=".ArabicUIText-Regular"/>
      </rPr>
      <t>بازار</t>
    </r>
    <r>
      <rPr>
        <b/>
        <sz val="16"/>
        <color rgb="FFFF0000"/>
        <rFont val=".SFUIText"/>
      </rPr>
      <t> </t>
    </r>
    <r>
      <rPr>
        <b/>
        <sz val="16"/>
        <color rgb="FFFF0000"/>
        <rFont val=".ArabicUIText-Regular"/>
      </rPr>
      <t>برای</t>
    </r>
    <r>
      <rPr>
        <b/>
        <sz val="16"/>
        <color rgb="FFFF0000"/>
        <rFont val=".SFUIText"/>
      </rPr>
      <t> </t>
    </r>
    <r>
      <rPr>
        <b/>
        <sz val="16"/>
        <color rgb="FFFF0000"/>
        <rFont val=".ArabicUIText-Regular"/>
      </rPr>
      <t>نوسان</t>
    </r>
    <r>
      <rPr>
        <b/>
        <sz val="16"/>
        <color rgb="FFFF0000"/>
        <rFont val=".SFUIText"/>
      </rPr>
      <t> </t>
    </r>
    <r>
      <rPr>
        <b/>
        <sz val="16"/>
        <color rgb="FFFF0000"/>
        <rFont val=".ArabicUIText-Regular"/>
      </rPr>
      <t>گیران</t>
    </r>
    <r>
      <rPr>
        <b/>
        <sz val="16"/>
        <color rgb="FFFF0000"/>
        <rFont val=".SFUIText"/>
      </rPr>
      <t> </t>
    </r>
  </si>
  <si>
    <r>
      <t>شکار</t>
    </r>
    <r>
      <rPr>
        <b/>
        <sz val="12"/>
        <color rgb="FF454545"/>
        <rFont val=".SFUIText"/>
      </rPr>
      <t> </t>
    </r>
    <r>
      <rPr>
        <b/>
        <sz val="12"/>
        <color rgb="FF454545"/>
        <rFont val=".ArabicUIText-Regular"/>
      </rPr>
      <t>دقیق</t>
    </r>
    <r>
      <rPr>
        <b/>
        <sz val="12"/>
        <color rgb="FF454545"/>
        <rFont val=".SFUIText"/>
      </rPr>
      <t> </t>
    </r>
    <r>
      <rPr>
        <b/>
        <sz val="12"/>
        <color rgb="FF454545"/>
        <rFont val=".ArabicUIText-Regular"/>
      </rPr>
      <t>ترین</t>
    </r>
    <r>
      <rPr>
        <b/>
        <sz val="12"/>
        <color rgb="FF454545"/>
        <rFont val=".SFUIText"/>
      </rPr>
      <t> </t>
    </r>
    <r>
      <rPr>
        <b/>
        <sz val="12"/>
        <color rgb="FF454545"/>
        <rFont val=".ArabicUIText-Regular"/>
      </rPr>
      <t>نقاط</t>
    </r>
    <r>
      <rPr>
        <b/>
        <sz val="12"/>
        <color rgb="FF454545"/>
        <rFont val=".SFUIText"/>
      </rPr>
      <t> </t>
    </r>
    <r>
      <rPr>
        <b/>
        <sz val="12"/>
        <color rgb="FF454545"/>
        <rFont val=".ArabicUIText-Regular"/>
      </rPr>
      <t>ورود</t>
    </r>
    <r>
      <rPr>
        <b/>
        <sz val="12"/>
        <color rgb="FF454545"/>
        <rFont val=".SFUIText"/>
      </rPr>
      <t> </t>
    </r>
    <r>
      <rPr>
        <b/>
        <sz val="12"/>
        <color rgb="FF454545"/>
        <rFont val=".ArabicUIText-Regular"/>
      </rPr>
      <t>به</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های</t>
    </r>
    <r>
      <rPr>
        <b/>
        <sz val="12"/>
        <color rgb="FF454545"/>
        <rFont val=".SFUIText"/>
      </rPr>
      <t> </t>
    </r>
    <r>
      <rPr>
        <b/>
        <sz val="12"/>
        <color rgb="FF454545"/>
        <rFont val=".ArabicUIText-Regular"/>
      </rPr>
      <t>حبابی</t>
    </r>
    <r>
      <rPr>
        <b/>
        <sz val="12"/>
        <color rgb="FF454545"/>
        <rFont val=".SFUIText"/>
      </rPr>
      <t> </t>
    </r>
    <r>
      <rPr>
        <b/>
        <sz val="12"/>
        <color rgb="FF454545"/>
        <rFont val=".ArabicUIText-Regular"/>
      </rPr>
      <t>و</t>
    </r>
    <r>
      <rPr>
        <b/>
        <sz val="12"/>
        <color rgb="FF454545"/>
        <rFont val=".SFUIText"/>
      </rPr>
      <t> </t>
    </r>
    <r>
      <rPr>
        <b/>
        <sz val="12"/>
        <color rgb="FF454545"/>
        <rFont val=".ArabicUIText-Regular"/>
      </rPr>
      <t>دقیق</t>
    </r>
    <r>
      <rPr>
        <b/>
        <sz val="12"/>
        <color rgb="FF454545"/>
        <rFont val=".SFUIText"/>
      </rPr>
      <t> </t>
    </r>
    <r>
      <rPr>
        <b/>
        <sz val="12"/>
        <color rgb="FF454545"/>
        <rFont val=".ArabicUIText-Regular"/>
      </rPr>
      <t>ترین</t>
    </r>
    <r>
      <rPr>
        <b/>
        <sz val="12"/>
        <color rgb="FF454545"/>
        <rFont val=".SFUIText"/>
      </rPr>
      <t> </t>
    </r>
    <r>
      <rPr>
        <b/>
        <sz val="12"/>
        <color rgb="FF454545"/>
        <rFont val=".ArabicUIText-Regular"/>
      </rPr>
      <t>نقاط</t>
    </r>
    <r>
      <rPr>
        <b/>
        <sz val="12"/>
        <color rgb="FF454545"/>
        <rFont val=".SFUIText"/>
      </rPr>
      <t> </t>
    </r>
    <r>
      <rPr>
        <b/>
        <sz val="12"/>
        <color rgb="FF454545"/>
        <rFont val=".ArabicUIText-Regular"/>
      </rPr>
      <t>خروج</t>
    </r>
    <r>
      <rPr>
        <b/>
        <sz val="12"/>
        <color rgb="FF454545"/>
        <rFont val=".SFUIText"/>
      </rPr>
      <t> </t>
    </r>
    <r>
      <rPr>
        <b/>
        <sz val="12"/>
        <color rgb="FF454545"/>
        <rFont val=".ArabicUIText-Regular"/>
      </rPr>
      <t>،</t>
    </r>
    <r>
      <rPr>
        <b/>
        <sz val="12"/>
        <color rgb="FF454545"/>
        <rFont val=".SFUIText"/>
      </rPr>
      <t> </t>
    </r>
    <r>
      <rPr>
        <b/>
        <sz val="12"/>
        <color rgb="FF454545"/>
        <rFont val=".ArabicUIText-Regular"/>
      </rPr>
      <t>شرط</t>
    </r>
    <r>
      <rPr>
        <b/>
        <sz val="12"/>
        <color rgb="FF454545"/>
        <rFont val=".SFUIText"/>
      </rPr>
      <t> </t>
    </r>
    <r>
      <rPr>
        <b/>
        <sz val="12"/>
        <color rgb="FF454545"/>
        <rFont val=".ArabicUIText-Regular"/>
      </rPr>
      <t>موفقیت</t>
    </r>
    <r>
      <rPr>
        <b/>
        <sz val="12"/>
        <color rgb="FF454545"/>
        <rFont val=".SFUIText"/>
      </rPr>
      <t> </t>
    </r>
    <r>
      <rPr>
        <b/>
        <sz val="12"/>
        <color rgb="FF454545"/>
        <rFont val=".ArabicUIText-Regular"/>
      </rPr>
      <t>در</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های</t>
    </r>
    <r>
      <rPr>
        <b/>
        <sz val="12"/>
        <color rgb="FF454545"/>
        <rFont val=".SFUIText"/>
      </rPr>
      <t> </t>
    </r>
    <r>
      <rPr>
        <b/>
        <sz val="12"/>
        <color rgb="FF454545"/>
        <rFont val=".ArabicUIText-Regular"/>
      </rPr>
      <t>حبابی</t>
    </r>
    <r>
      <rPr>
        <b/>
        <sz val="12"/>
        <color rgb="FF454545"/>
        <rFont val=".SFUIText"/>
      </rPr>
      <t> </t>
    </r>
    <r>
      <rPr>
        <b/>
        <sz val="12"/>
        <color rgb="FF454545"/>
        <rFont val=".ArabicUIText-Regular"/>
      </rPr>
      <t>است</t>
    </r>
    <r>
      <rPr>
        <b/>
        <sz val="12"/>
        <color rgb="FF454545"/>
        <rFont val=".SFUIText"/>
      </rPr>
      <t> </t>
    </r>
  </si>
  <si>
    <r>
      <t>ماندن</t>
    </r>
    <r>
      <rPr>
        <b/>
        <sz val="12"/>
        <color rgb="FF454545"/>
        <rFont val=".SFUIText"/>
      </rPr>
      <t> </t>
    </r>
    <r>
      <rPr>
        <b/>
        <sz val="12"/>
        <color rgb="FF454545"/>
        <rFont val=".ArabicUIText-Regular"/>
      </rPr>
      <t>در</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حبابی</t>
    </r>
    <r>
      <rPr>
        <b/>
        <sz val="12"/>
        <color rgb="FF454545"/>
        <rFont val=".SFUIText"/>
      </rPr>
      <t> </t>
    </r>
    <r>
      <rPr>
        <b/>
        <sz val="12"/>
        <color rgb="FF454545"/>
        <rFont val=".ArabicUIText-Regular"/>
      </rPr>
      <t>تا</t>
    </r>
    <r>
      <rPr>
        <b/>
        <sz val="12"/>
        <color rgb="FF454545"/>
        <rFont val=".SFUIText"/>
      </rPr>
      <t> </t>
    </r>
    <r>
      <rPr>
        <b/>
        <sz val="12"/>
        <color rgb="FF454545"/>
        <rFont val=".ArabicUIText-Regular"/>
      </rPr>
      <t>لحظه</t>
    </r>
    <r>
      <rPr>
        <b/>
        <sz val="12"/>
        <color rgb="FF454545"/>
        <rFont val=".SFUIText"/>
      </rPr>
      <t> </t>
    </r>
    <r>
      <rPr>
        <b/>
        <sz val="12"/>
        <color rgb="FF454545"/>
        <rFont val=".ArabicUIText-Regular"/>
      </rPr>
      <t>سقوط</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استراتژی</t>
    </r>
    <r>
      <rPr>
        <b/>
        <sz val="12"/>
        <color rgb="FF454545"/>
        <rFont val=".SFUIText"/>
      </rPr>
      <t> </t>
    </r>
    <r>
      <rPr>
        <b/>
        <sz val="12"/>
        <color rgb="FF454545"/>
        <rFont val=".ArabicUIText-Regular"/>
      </rPr>
      <t>غلطی</t>
    </r>
    <r>
      <rPr>
        <b/>
        <sz val="12"/>
        <color rgb="FF454545"/>
        <rFont val=".SFUIText"/>
      </rPr>
      <t> </t>
    </r>
    <r>
      <rPr>
        <b/>
        <sz val="12"/>
        <color rgb="FF454545"/>
        <rFont val=".ArabicUIText-Regular"/>
      </rPr>
      <t>است</t>
    </r>
    <r>
      <rPr>
        <b/>
        <sz val="12"/>
        <color rgb="FF454545"/>
        <rFont val=".SFUIText"/>
      </rPr>
      <t> </t>
    </r>
  </si>
  <si>
    <t>تجربه ارز نشان داده موفق ترین ها کسانی بودند که مدام به بازار ورود کرده و سپس خارج شدند</t>
  </si>
  <si>
    <r>
      <rPr>
        <b/>
        <sz val="10"/>
        <color rgb="FF454545"/>
        <rFont val=".SFUIText"/>
      </rPr>
      <t> </t>
    </r>
    <r>
      <rPr>
        <b/>
        <sz val="10"/>
        <color rgb="FF454545"/>
        <rFont val=".ArabicUIText-Regular"/>
      </rPr>
      <t>کسی</t>
    </r>
    <r>
      <rPr>
        <b/>
        <sz val="10"/>
        <color rgb="FF454545"/>
        <rFont val=".SFUIText"/>
      </rPr>
      <t> </t>
    </r>
    <r>
      <rPr>
        <b/>
        <sz val="10"/>
        <color rgb="FF454545"/>
        <rFont val=".ArabicUIText-Regular"/>
      </rPr>
      <t>که</t>
    </r>
    <r>
      <rPr>
        <b/>
        <sz val="10"/>
        <color rgb="FF454545"/>
        <rFont val=".SFUIText"/>
      </rPr>
      <t> </t>
    </r>
    <r>
      <rPr>
        <b/>
        <sz val="10"/>
        <color rgb="FF454545"/>
        <rFont val=".ArabicUIText-Regular"/>
      </rPr>
      <t>در</t>
    </r>
    <r>
      <rPr>
        <b/>
        <sz val="10"/>
        <color rgb="FF454545"/>
        <rFont val=".SFUIText"/>
      </rPr>
      <t> </t>
    </r>
    <r>
      <rPr>
        <b/>
        <sz val="10"/>
        <color rgb="FF454545"/>
        <rFont val=".ArabicUIText-Regular"/>
      </rPr>
      <t>دی</t>
    </r>
    <r>
      <rPr>
        <b/>
        <sz val="10"/>
        <color rgb="FF454545"/>
        <rFont val=".SFUIText"/>
      </rPr>
      <t> </t>
    </r>
    <r>
      <rPr>
        <b/>
        <sz val="10"/>
        <color rgb="FF454545"/>
        <rFont val=".ArabicUIText-Regular"/>
      </rPr>
      <t>ماه</t>
    </r>
    <r>
      <rPr>
        <b/>
        <sz val="10"/>
        <color rgb="FF454545"/>
        <rFont val=".SFUIText"/>
      </rPr>
      <t> </t>
    </r>
    <r>
      <rPr>
        <b/>
        <sz val="10"/>
        <color rgb="FF454545"/>
        <rFont val=".ArabicUIText-Regular"/>
      </rPr>
      <t>۹۶</t>
    </r>
    <r>
      <rPr>
        <b/>
        <sz val="10"/>
        <color rgb="FF454545"/>
        <rFont val=".SFUIText"/>
      </rPr>
      <t> </t>
    </r>
    <r>
      <rPr>
        <b/>
        <sz val="10"/>
        <color rgb="FF454545"/>
        <rFont val=".ArabicUIText-Regular"/>
      </rPr>
      <t>وارد</t>
    </r>
    <r>
      <rPr>
        <b/>
        <sz val="10"/>
        <color rgb="FF454545"/>
        <rFont val=".SFUIText"/>
      </rPr>
      <t> </t>
    </r>
    <r>
      <rPr>
        <b/>
        <sz val="10"/>
        <color rgb="FF454545"/>
        <rFont val=".ArabicUIText-Regular"/>
      </rPr>
      <t>بازار</t>
    </r>
    <r>
      <rPr>
        <b/>
        <sz val="10"/>
        <color rgb="FF454545"/>
        <rFont val=".SFUIText"/>
      </rPr>
      <t> </t>
    </r>
    <r>
      <rPr>
        <b/>
        <sz val="10"/>
        <color rgb="FF454545"/>
        <rFont val=".ArabicUIText-Regular"/>
      </rPr>
      <t>ارز</t>
    </r>
    <r>
      <rPr>
        <b/>
        <sz val="10"/>
        <color rgb="FF454545"/>
        <rFont val=".SFUIText"/>
      </rPr>
      <t> </t>
    </r>
    <r>
      <rPr>
        <b/>
        <sz val="10"/>
        <color rgb="FF454545"/>
        <rFont val=".ArabicUIText-Regular"/>
      </rPr>
      <t>شده</t>
    </r>
    <r>
      <rPr>
        <b/>
        <sz val="10"/>
        <color rgb="FF454545"/>
        <rFont val=".SFUIText"/>
      </rPr>
      <t> </t>
    </r>
    <r>
      <rPr>
        <b/>
        <sz val="10"/>
        <color rgb="FF454545"/>
        <rFont val=".ArabicUIText-Regular"/>
      </rPr>
      <t>و</t>
    </r>
    <r>
      <rPr>
        <b/>
        <sz val="10"/>
        <color rgb="FF454545"/>
        <rFont val=".SFUIText"/>
      </rPr>
      <t> </t>
    </r>
    <r>
      <rPr>
        <b/>
        <sz val="10"/>
        <color rgb="FF454545"/>
        <rFont val=".ArabicUIText-Regular"/>
      </rPr>
      <t>در</t>
    </r>
    <r>
      <rPr>
        <b/>
        <sz val="10"/>
        <color rgb="FF454545"/>
        <rFont val=".SFUIText"/>
      </rPr>
      <t> </t>
    </r>
    <r>
      <rPr>
        <b/>
        <sz val="10"/>
        <color rgb="FF454545"/>
        <rFont val=".ArabicUIText-Regular"/>
      </rPr>
      <t>دوم</t>
    </r>
    <r>
      <rPr>
        <b/>
        <sz val="10"/>
        <color rgb="FF454545"/>
        <rFont val=".SFUIText"/>
      </rPr>
      <t> </t>
    </r>
    <r>
      <rPr>
        <b/>
        <sz val="10"/>
        <color rgb="FF454545"/>
        <rFont val=".ArabicUIText-Regular"/>
      </rPr>
      <t>مهر</t>
    </r>
    <r>
      <rPr>
        <b/>
        <sz val="10"/>
        <color rgb="FF454545"/>
        <rFont val=".SFUIText"/>
      </rPr>
      <t> </t>
    </r>
    <r>
      <rPr>
        <b/>
        <sz val="10"/>
        <color rgb="FF454545"/>
        <rFont val=".ArabicUIText-Regular"/>
      </rPr>
      <t>ماه</t>
    </r>
    <r>
      <rPr>
        <b/>
        <sz val="10"/>
        <color rgb="FF454545"/>
        <rFont val=".SFUIText"/>
      </rPr>
      <t> </t>
    </r>
    <r>
      <rPr>
        <b/>
        <sz val="10"/>
        <color rgb="FF454545"/>
        <rFont val=".ArabicUIText-Regular"/>
      </rPr>
      <t>۹۷</t>
    </r>
    <r>
      <rPr>
        <b/>
        <sz val="10"/>
        <color rgb="FF454545"/>
        <rFont val=".SFUIText"/>
      </rPr>
      <t> </t>
    </r>
    <r>
      <rPr>
        <b/>
        <sz val="10"/>
        <color rgb="FF454545"/>
        <rFont val=".ArabicUIText-Regular"/>
      </rPr>
      <t>خارج</t>
    </r>
    <r>
      <rPr>
        <b/>
        <sz val="10"/>
        <color rgb="FF454545"/>
        <rFont val=".SFUIText"/>
      </rPr>
      <t> </t>
    </r>
    <r>
      <rPr>
        <b/>
        <sz val="10"/>
        <color rgb="FF454545"/>
        <rFont val=".ArabicUIText-Regular"/>
      </rPr>
      <t>شده</t>
    </r>
    <r>
      <rPr>
        <b/>
        <sz val="10"/>
        <color rgb="FF454545"/>
        <rFont val=".SFUIText"/>
      </rPr>
      <t> </t>
    </r>
    <r>
      <rPr>
        <b/>
        <sz val="10"/>
        <color rgb="FF454545"/>
        <rFont val=".ArabicUIText-Regular"/>
      </rPr>
      <t>و</t>
    </r>
    <r>
      <rPr>
        <b/>
        <sz val="10"/>
        <color rgb="FF454545"/>
        <rFont val=".SFUIText"/>
      </rPr>
      <t> </t>
    </r>
    <r>
      <rPr>
        <b/>
        <sz val="10"/>
        <color rgb="FF454545"/>
        <rFont val=".ArabicUIText-Regular"/>
      </rPr>
      <t>مجددا</t>
    </r>
    <r>
      <rPr>
        <b/>
        <sz val="10"/>
        <color rgb="FF454545"/>
        <rFont val=".SFUIText"/>
      </rPr>
      <t> </t>
    </r>
    <r>
      <rPr>
        <b/>
        <sz val="10"/>
        <color rgb="FF454545"/>
        <rFont val=".ArabicUIText-Regular"/>
      </rPr>
      <t>در</t>
    </r>
    <r>
      <rPr>
        <b/>
        <sz val="10"/>
        <color rgb="FF454545"/>
        <rFont val=".SFUIText"/>
      </rPr>
      <t> </t>
    </r>
    <r>
      <rPr>
        <b/>
        <sz val="10"/>
        <color rgb="FF454545"/>
        <rFont val=".ArabicUIText-Regular"/>
      </rPr>
      <t>آبان</t>
    </r>
    <r>
      <rPr>
        <b/>
        <sz val="10"/>
        <color rgb="FF454545"/>
        <rFont val=".SFUIText"/>
      </rPr>
      <t> </t>
    </r>
    <r>
      <rPr>
        <b/>
        <sz val="10"/>
        <color rgb="FF454545"/>
        <rFont val=".ArabicUIText-Regular"/>
      </rPr>
      <t>۹۷</t>
    </r>
    <r>
      <rPr>
        <b/>
        <sz val="10"/>
        <color rgb="FF454545"/>
        <rFont val=".SFUIText"/>
      </rPr>
      <t> </t>
    </r>
    <r>
      <rPr>
        <b/>
        <sz val="10"/>
        <color rgb="FF454545"/>
        <rFont val=".ArabicUIText-Regular"/>
      </rPr>
      <t>ورود</t>
    </r>
    <r>
      <rPr>
        <b/>
        <sz val="10"/>
        <color rgb="FF454545"/>
        <rFont val=".SFUIText"/>
      </rPr>
      <t> </t>
    </r>
    <r>
      <rPr>
        <b/>
        <sz val="10"/>
        <color rgb="FF454545"/>
        <rFont val=".ArabicUIText-Regular"/>
      </rPr>
      <t>کرده</t>
    </r>
    <r>
      <rPr>
        <b/>
        <sz val="10"/>
        <color rgb="FF454545"/>
        <rFont val=".SFUIText"/>
      </rPr>
      <t> </t>
    </r>
    <r>
      <rPr>
        <b/>
        <sz val="10"/>
        <color rgb="FF454545"/>
        <rFont val=".ArabicUIText-Regular"/>
      </rPr>
      <t>و</t>
    </r>
    <r>
      <rPr>
        <b/>
        <sz val="10"/>
        <color rgb="FF454545"/>
        <rFont val=".SFUIText"/>
      </rPr>
      <t> </t>
    </r>
    <r>
      <rPr>
        <b/>
        <sz val="10"/>
        <color rgb="FF454545"/>
        <rFont val=".ArabicUIText-Regular"/>
      </rPr>
      <t>در</t>
    </r>
    <r>
      <rPr>
        <b/>
        <sz val="10"/>
        <color rgb="FF454545"/>
        <rFont val=".SFUIText"/>
      </rPr>
      <t> </t>
    </r>
    <r>
      <rPr>
        <b/>
        <sz val="10"/>
        <color rgb="FF454545"/>
        <rFont val=".ArabicUIText-Regular"/>
      </rPr>
      <t>۱۶</t>
    </r>
    <r>
      <rPr>
        <b/>
        <sz val="10"/>
        <color rgb="FF454545"/>
        <rFont val=".SFUIText"/>
      </rPr>
      <t> </t>
    </r>
    <r>
      <rPr>
        <b/>
        <sz val="10"/>
        <color rgb="FF454545"/>
        <rFont val=".ArabicUIText-Regular"/>
      </rPr>
      <t>اردیبهشت</t>
    </r>
    <r>
      <rPr>
        <b/>
        <sz val="10"/>
        <color rgb="FF454545"/>
        <rFont val=".SFUIText"/>
      </rPr>
      <t> </t>
    </r>
    <r>
      <rPr>
        <b/>
        <sz val="10"/>
        <color rgb="FF454545"/>
        <rFont val=".ArabicUIText-Regular"/>
      </rPr>
      <t>۹۸</t>
    </r>
    <r>
      <rPr>
        <b/>
        <sz val="10"/>
        <color rgb="FF454545"/>
        <rFont val=".SFUIText"/>
      </rPr>
      <t> </t>
    </r>
    <r>
      <rPr>
        <b/>
        <sz val="10"/>
        <color rgb="FF454545"/>
        <rFont val=".ArabicUIText-Regular"/>
      </rPr>
      <t>خارج</t>
    </r>
    <r>
      <rPr>
        <b/>
        <sz val="10"/>
        <color rgb="FF454545"/>
        <rFont val=".SFUIText"/>
      </rPr>
      <t> </t>
    </r>
    <r>
      <rPr>
        <b/>
        <sz val="10"/>
        <color rgb="FF454545"/>
        <rFont val=".ArabicUIText-Regular"/>
      </rPr>
      <t>شده</t>
    </r>
    <r>
      <rPr>
        <b/>
        <sz val="10"/>
        <color rgb="FF454545"/>
        <rFont val=".SFUIText"/>
      </rPr>
      <t> </t>
    </r>
    <r>
      <rPr>
        <b/>
        <sz val="10"/>
        <color rgb="FF454545"/>
        <rFont val=".ArabicUIText-Regular"/>
      </rPr>
      <t>باشد</t>
    </r>
    <r>
      <rPr>
        <b/>
        <sz val="10"/>
        <color rgb="FF454545"/>
        <rFont val=".SFUIText"/>
      </rPr>
      <t> </t>
    </r>
    <r>
      <rPr>
        <b/>
        <sz val="10"/>
        <color rgb="FF454545"/>
        <rFont val=".ArabicUIText-Regular"/>
      </rPr>
      <t>برده</t>
    </r>
    <r>
      <rPr>
        <b/>
        <sz val="10"/>
        <color rgb="FF454545"/>
        <rFont val=".SFUIText"/>
      </rPr>
      <t> </t>
    </r>
    <r>
      <rPr>
        <b/>
        <sz val="10"/>
        <color rgb="FF454545"/>
        <rFont val=".ArabicUIText-Regular"/>
      </rPr>
      <t>اند</t>
    </r>
    <r>
      <rPr>
        <b/>
        <sz val="10"/>
        <color rgb="FF454545"/>
        <rFont val=".SFUIText"/>
      </rPr>
      <t> </t>
    </r>
    <r>
      <rPr>
        <b/>
        <sz val="10"/>
        <color rgb="FF454545"/>
        <rFont val=".ArabicUIText-Regular"/>
      </rPr>
      <t>،</t>
    </r>
    <r>
      <rPr>
        <b/>
        <sz val="10"/>
        <color rgb="FF454545"/>
        <rFont val=".SFUIText"/>
      </rPr>
      <t> </t>
    </r>
    <r>
      <rPr>
        <b/>
        <sz val="10"/>
        <color rgb="FF454545"/>
        <rFont val=".ArabicUIText-Regular"/>
      </rPr>
      <t>در</t>
    </r>
    <r>
      <rPr>
        <b/>
        <sz val="10"/>
        <color rgb="FF454545"/>
        <rFont val=".SFUIText"/>
      </rPr>
      <t> </t>
    </r>
    <r>
      <rPr>
        <b/>
        <sz val="10"/>
        <color rgb="FF454545"/>
        <rFont val=".ArabicUIText-Regular"/>
      </rPr>
      <t>دوره</t>
    </r>
    <r>
      <rPr>
        <b/>
        <sz val="10"/>
        <color rgb="FF454545"/>
        <rFont val=".SFUIText"/>
      </rPr>
      <t> </t>
    </r>
    <r>
      <rPr>
        <b/>
        <sz val="10"/>
        <color rgb="FF454545"/>
        <rFont val=".ArabicUIText-Regular"/>
      </rPr>
      <t>اول</t>
    </r>
    <r>
      <rPr>
        <b/>
        <sz val="10"/>
        <color rgb="FF454545"/>
        <rFont val=".SFUIText"/>
      </rPr>
      <t> </t>
    </r>
    <r>
      <rPr>
        <b/>
        <sz val="10"/>
        <color rgb="FF454545"/>
        <rFont val=".ArabicUIText-Regular"/>
      </rPr>
      <t>طول</t>
    </r>
    <r>
      <rPr>
        <b/>
        <sz val="10"/>
        <color rgb="FF454545"/>
        <rFont val=".SFUIText"/>
      </rPr>
      <t> </t>
    </r>
    <r>
      <rPr>
        <b/>
        <sz val="10"/>
        <color rgb="FF454545"/>
        <rFont val=".ArabicUIText-Regular"/>
      </rPr>
      <t>عمر</t>
    </r>
    <r>
      <rPr>
        <b/>
        <sz val="10"/>
        <color rgb="FF454545"/>
        <rFont val=".SFUIText"/>
      </rPr>
      <t> </t>
    </r>
    <r>
      <rPr>
        <b/>
        <sz val="10"/>
        <color rgb="FF454545"/>
        <rFont val=".ArabicUIText-Regular"/>
      </rPr>
      <t>ماندن</t>
    </r>
    <r>
      <rPr>
        <b/>
        <sz val="10"/>
        <color rgb="FF454545"/>
        <rFont val=".SFUIText"/>
      </rPr>
      <t> </t>
    </r>
    <r>
      <rPr>
        <b/>
        <sz val="10"/>
        <color rgb="FF454545"/>
        <rFont val=".ArabicUIText-Regular"/>
      </rPr>
      <t>در</t>
    </r>
    <r>
      <rPr>
        <b/>
        <sz val="10"/>
        <color rgb="FF454545"/>
        <rFont val=".SFUIText"/>
      </rPr>
      <t> </t>
    </r>
    <r>
      <rPr>
        <b/>
        <sz val="10"/>
        <color rgb="FF454545"/>
        <rFont val=".ArabicUIText-Regular"/>
      </rPr>
      <t>بازار</t>
    </r>
    <r>
      <rPr>
        <b/>
        <sz val="10"/>
        <color rgb="FF454545"/>
        <rFont val=".SFUIText"/>
      </rPr>
      <t> </t>
    </r>
    <r>
      <rPr>
        <b/>
        <sz val="10"/>
        <color rgb="FF454545"/>
        <rFont val=".ArabicUIText-Regular"/>
      </rPr>
      <t>۹</t>
    </r>
    <r>
      <rPr>
        <b/>
        <sz val="10"/>
        <color rgb="FF454545"/>
        <rFont val=".SFUIText"/>
      </rPr>
      <t> </t>
    </r>
    <r>
      <rPr>
        <b/>
        <sz val="10"/>
        <color rgb="FF454545"/>
        <rFont val=".ArabicUIText-Regular"/>
      </rPr>
      <t>ماه</t>
    </r>
    <r>
      <rPr>
        <b/>
        <sz val="10"/>
        <color rgb="FF454545"/>
        <rFont val=".SFUIText"/>
      </rPr>
      <t> </t>
    </r>
    <r>
      <rPr>
        <b/>
        <sz val="10"/>
        <color rgb="FF454545"/>
        <rFont val=".ArabicUIText-Regular"/>
      </rPr>
      <t>و</t>
    </r>
    <r>
      <rPr>
        <b/>
        <sz val="10"/>
        <color rgb="FF454545"/>
        <rFont val=".SFUIText"/>
      </rPr>
      <t> </t>
    </r>
    <r>
      <rPr>
        <b/>
        <sz val="10"/>
        <color rgb="FF454545"/>
        <rFont val=".ArabicUIText-Regular"/>
      </rPr>
      <t>در</t>
    </r>
    <r>
      <rPr>
        <b/>
        <sz val="10"/>
        <color rgb="FF454545"/>
        <rFont val=".SFUIText"/>
      </rPr>
      <t> </t>
    </r>
    <r>
      <rPr>
        <b/>
        <sz val="10"/>
        <color rgb="FF454545"/>
        <rFont val=".ArabicUIText-Regular"/>
      </rPr>
      <t>دوره</t>
    </r>
    <r>
      <rPr>
        <b/>
        <sz val="10"/>
        <color rgb="FF454545"/>
        <rFont val=".SFUIText"/>
      </rPr>
      <t> </t>
    </r>
    <r>
      <rPr>
        <b/>
        <sz val="10"/>
        <color rgb="FF454545"/>
        <rFont val=".ArabicUIText-Regular"/>
      </rPr>
      <t>دوم</t>
    </r>
    <r>
      <rPr>
        <b/>
        <sz val="10"/>
        <color rgb="FF454545"/>
        <rFont val=".SFUIText"/>
      </rPr>
      <t> </t>
    </r>
    <r>
      <rPr>
        <b/>
        <sz val="10"/>
        <color rgb="FF454545"/>
        <rFont val=".ArabicUIText-Regular"/>
      </rPr>
      <t>۸</t>
    </r>
    <r>
      <rPr>
        <b/>
        <sz val="10"/>
        <color rgb="FF454545"/>
        <rFont val=".SFUIText"/>
      </rPr>
      <t> </t>
    </r>
    <r>
      <rPr>
        <b/>
        <sz val="10"/>
        <color rgb="FF454545"/>
        <rFont val=".ArabicUIText-Regular"/>
      </rPr>
      <t>ماه</t>
    </r>
    <r>
      <rPr>
        <b/>
        <sz val="10"/>
        <color rgb="FF454545"/>
        <rFont val=".SFUIText"/>
      </rPr>
      <t> </t>
    </r>
    <r>
      <rPr>
        <b/>
        <sz val="10"/>
        <color rgb="FF454545"/>
        <rFont val=".ArabicUIText-Regular"/>
      </rPr>
      <t>بوده</t>
    </r>
    <r>
      <rPr>
        <b/>
        <sz val="10"/>
        <color rgb="FF454545"/>
        <rFont val=".SFUIText"/>
      </rPr>
      <t> </t>
    </r>
    <r>
      <rPr>
        <b/>
        <sz val="10"/>
        <color rgb="FF454545"/>
        <rFont val=".ArabicUIText-Regular"/>
      </rPr>
      <t>است</t>
    </r>
    <r>
      <rPr>
        <b/>
        <sz val="10"/>
        <color rgb="FF454545"/>
        <rFont val=".SFUIText"/>
      </rPr>
      <t> </t>
    </r>
  </si>
  <si>
    <r>
      <t>کسی</t>
    </r>
    <r>
      <rPr>
        <b/>
        <sz val="12"/>
        <color rgb="FF454545"/>
        <rFont val=".SFUIText"/>
      </rPr>
      <t> </t>
    </r>
    <r>
      <rPr>
        <b/>
        <sz val="12"/>
        <color rgb="FF454545"/>
        <rFont val=".ArabicUIText-Regular"/>
      </rPr>
      <t>که</t>
    </r>
    <r>
      <rPr>
        <b/>
        <sz val="12"/>
        <color rgb="FF454545"/>
        <rFont val=".SFUIText"/>
      </rPr>
      <t> </t>
    </r>
    <r>
      <rPr>
        <b/>
        <sz val="12"/>
        <color rgb="FF454545"/>
        <rFont val=".ArabicUIText-Regular"/>
      </rPr>
      <t>در</t>
    </r>
    <r>
      <rPr>
        <b/>
        <sz val="12"/>
        <color rgb="FF454545"/>
        <rFont val=".SFUIText"/>
      </rPr>
      <t> </t>
    </r>
    <r>
      <rPr>
        <b/>
        <sz val="12"/>
        <color rgb="FF454545"/>
        <rFont val=".ArabicUIText-Regular"/>
      </rPr>
      <t>مهر</t>
    </r>
    <r>
      <rPr>
        <b/>
        <sz val="12"/>
        <color rgb="FF454545"/>
        <rFont val=".SFUIText"/>
      </rPr>
      <t> </t>
    </r>
    <r>
      <rPr>
        <b/>
        <sz val="12"/>
        <color rgb="FF454545"/>
        <rFont val=".ArabicUIText-Regular"/>
      </rPr>
      <t>۹۷</t>
    </r>
    <r>
      <rPr>
        <b/>
        <sz val="12"/>
        <color rgb="FF454545"/>
        <rFont val=".SFUIText"/>
      </rPr>
      <t> </t>
    </r>
    <r>
      <rPr>
        <b/>
        <sz val="12"/>
        <color rgb="FF454545"/>
        <rFont val=".ArabicUIText-Regular"/>
      </rPr>
      <t>به</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مسکن</t>
    </r>
    <r>
      <rPr>
        <b/>
        <sz val="12"/>
        <color rgb="FF454545"/>
        <rFont val=".SFUIText"/>
      </rPr>
      <t> </t>
    </r>
    <r>
      <rPr>
        <b/>
        <sz val="12"/>
        <color rgb="FF454545"/>
        <rFont val=".ArabicUIText-Regular"/>
      </rPr>
      <t>تهران</t>
    </r>
    <r>
      <rPr>
        <b/>
        <sz val="12"/>
        <color rgb="FF454545"/>
        <rFont val=".SFUIText"/>
      </rPr>
      <t> </t>
    </r>
    <r>
      <rPr>
        <b/>
        <sz val="12"/>
        <color rgb="FF454545"/>
        <rFont val=".ArabicUIText-Regular"/>
      </rPr>
      <t>ورود</t>
    </r>
    <r>
      <rPr>
        <b/>
        <sz val="12"/>
        <color rgb="FF454545"/>
        <rFont val=".SFUIText"/>
      </rPr>
      <t> </t>
    </r>
    <r>
      <rPr>
        <b/>
        <sz val="12"/>
        <color rgb="FF454545"/>
        <rFont val=".ArabicUIText-Regular"/>
      </rPr>
      <t>کرده</t>
    </r>
    <r>
      <rPr>
        <b/>
        <sz val="12"/>
        <color rgb="FF454545"/>
        <rFont val=".SFUIText"/>
      </rPr>
      <t> </t>
    </r>
    <r>
      <rPr>
        <b/>
        <sz val="12"/>
        <color rgb="FF454545"/>
        <rFont val=".ArabicUIText-Regular"/>
      </rPr>
      <t>و</t>
    </r>
    <r>
      <rPr>
        <b/>
        <sz val="12"/>
        <color rgb="FF454545"/>
        <rFont val=".SFUIText"/>
      </rPr>
      <t> </t>
    </r>
    <r>
      <rPr>
        <b/>
        <sz val="12"/>
        <color rgb="FF454545"/>
        <rFont val=".ArabicUIText-Regular"/>
      </rPr>
      <t>در</t>
    </r>
    <r>
      <rPr>
        <b/>
        <sz val="12"/>
        <color rgb="FF454545"/>
        <rFont val=".SFUIText"/>
      </rPr>
      <t> </t>
    </r>
    <r>
      <rPr>
        <b/>
        <sz val="12"/>
        <color rgb="FF454545"/>
        <rFont val=".ArabicUIText-Regular"/>
      </rPr>
      <t>اردیبهشت</t>
    </r>
    <r>
      <rPr>
        <b/>
        <sz val="12"/>
        <color rgb="FF454545"/>
        <rFont val=".SFUIText"/>
      </rPr>
      <t> </t>
    </r>
    <r>
      <rPr>
        <b/>
        <sz val="12"/>
        <color rgb="FF454545"/>
        <rFont val=".ArabicUIText-Regular"/>
      </rPr>
      <t>۹۸</t>
    </r>
    <r>
      <rPr>
        <b/>
        <sz val="12"/>
        <color rgb="FF454545"/>
        <rFont val=".SFUIText"/>
      </rPr>
      <t> </t>
    </r>
    <r>
      <rPr>
        <b/>
        <sz val="12"/>
        <color rgb="FF454545"/>
        <rFont val=".ArabicUIText-Regular"/>
      </rPr>
      <t>خارج</t>
    </r>
    <r>
      <rPr>
        <b/>
        <sz val="12"/>
        <color rgb="FF454545"/>
        <rFont val=".SFUIText"/>
      </rPr>
      <t> </t>
    </r>
    <r>
      <rPr>
        <b/>
        <sz val="12"/>
        <color rgb="FF454545"/>
        <rFont val=".ArabicUIText-Regular"/>
      </rPr>
      <t xml:space="preserve">شده </t>
    </r>
    <r>
      <rPr>
        <b/>
        <sz val="12"/>
        <color rgb="FF454545"/>
        <rFont val=".SFUIText"/>
      </rPr>
      <t> </t>
    </r>
    <r>
      <rPr>
        <b/>
        <sz val="12"/>
        <color rgb="FF454545"/>
        <rFont val=".ArabicUIText-Regular"/>
      </rPr>
      <t>برده</t>
    </r>
    <r>
      <rPr>
        <b/>
        <sz val="12"/>
        <color rgb="FF454545"/>
        <rFont val=".SFUIText"/>
      </rPr>
      <t> </t>
    </r>
    <r>
      <rPr>
        <b/>
        <sz val="12"/>
        <color rgb="FF454545"/>
        <rFont val=".ArabicUIText-Regular"/>
      </rPr>
      <t>است</t>
    </r>
    <r>
      <rPr>
        <b/>
        <sz val="12"/>
        <color rgb="FF454545"/>
        <rFont val=".SFUIText"/>
      </rPr>
      <t> </t>
    </r>
    <r>
      <rPr>
        <b/>
        <sz val="12"/>
        <color rgb="FF454545"/>
        <rFont val=".ArabicUIText-Regular"/>
      </rPr>
      <t>طول</t>
    </r>
    <r>
      <rPr>
        <b/>
        <sz val="12"/>
        <color rgb="FF454545"/>
        <rFont val=".SFUIText"/>
      </rPr>
      <t> </t>
    </r>
    <r>
      <rPr>
        <b/>
        <sz val="12"/>
        <color rgb="FF454545"/>
        <rFont val=".ArabicUIText-Regular"/>
      </rPr>
      <t>عمر</t>
    </r>
    <r>
      <rPr>
        <b/>
        <sz val="12"/>
        <color rgb="FF454545"/>
        <rFont val=".SFUIText"/>
      </rPr>
      <t> </t>
    </r>
    <r>
      <rPr>
        <b/>
        <sz val="12"/>
        <color rgb="FF454545"/>
        <rFont val=".ArabicUIText-Regular"/>
      </rPr>
      <t>ماندن</t>
    </r>
    <r>
      <rPr>
        <b/>
        <sz val="12"/>
        <color rgb="FF454545"/>
        <rFont val=".SFUIText"/>
      </rPr>
      <t> </t>
    </r>
    <r>
      <rPr>
        <b/>
        <sz val="12"/>
        <color rgb="FF454545"/>
        <rFont val=".ArabicUIText-Regular"/>
      </rPr>
      <t>۸</t>
    </r>
    <r>
      <rPr>
        <b/>
        <sz val="12"/>
        <color rgb="FF454545"/>
        <rFont val=".SFUIText"/>
      </rPr>
      <t> </t>
    </r>
    <r>
      <rPr>
        <b/>
        <sz val="12"/>
        <color rgb="FF454545"/>
        <rFont val=".ArabicUIText-Regular"/>
      </rPr>
      <t>ماه</t>
    </r>
    <r>
      <rPr>
        <b/>
        <sz val="12"/>
        <color rgb="FF454545"/>
        <rFont val=".SFUIText"/>
      </rPr>
      <t> </t>
    </r>
    <r>
      <rPr>
        <b/>
        <sz val="12"/>
        <color rgb="FF454545"/>
        <rFont val=".ArabicUIText-Regular"/>
      </rPr>
      <t>بوده</t>
    </r>
    <r>
      <rPr>
        <b/>
        <sz val="12"/>
        <color rgb="FF454545"/>
        <rFont val=".SFUIText"/>
      </rPr>
      <t> </t>
    </r>
    <r>
      <rPr>
        <b/>
        <sz val="12"/>
        <color rgb="FF454545"/>
        <rFont val=".ArabicUIText-Regular"/>
      </rPr>
      <t>است</t>
    </r>
    <r>
      <rPr>
        <b/>
        <sz val="12"/>
        <color rgb="FF454545"/>
        <rFont val=".SFUIText"/>
      </rPr>
      <t> </t>
    </r>
  </si>
  <si>
    <r>
      <t>همین</t>
    </r>
    <r>
      <rPr>
        <b/>
        <sz val="12"/>
        <color rgb="FF454545"/>
        <rFont val=".SFUIText"/>
      </rPr>
      <t> </t>
    </r>
    <r>
      <rPr>
        <b/>
        <sz val="12"/>
        <color rgb="FF454545"/>
        <rFont val=".ArabicUIText-Regular"/>
      </rPr>
      <t>داستان</t>
    </r>
    <r>
      <rPr>
        <b/>
        <sz val="12"/>
        <color rgb="FF454545"/>
        <rFont val=".SFUIText"/>
      </rPr>
      <t> </t>
    </r>
    <r>
      <rPr>
        <b/>
        <sz val="12"/>
        <color rgb="FF454545"/>
        <rFont val=".ArabicUIText-Regular"/>
      </rPr>
      <t>در</t>
    </r>
    <r>
      <rPr>
        <b/>
        <sz val="12"/>
        <color rgb="FF454545"/>
        <rFont val=".SFUIText"/>
      </rPr>
      <t> </t>
    </r>
    <r>
      <rPr>
        <b/>
        <sz val="12"/>
        <color rgb="FF454545"/>
        <rFont val=".ArabicUIText-Regular"/>
      </rPr>
      <t>مورد</t>
    </r>
    <r>
      <rPr>
        <b/>
        <sz val="12"/>
        <color rgb="FF454545"/>
        <rFont val=".SFUIText"/>
      </rPr>
      <t> </t>
    </r>
    <r>
      <rPr>
        <b/>
        <sz val="12"/>
        <color rgb="FF454545"/>
        <rFont val=".ArabicUIText-Regular"/>
      </rPr>
      <t>بورس</t>
    </r>
    <r>
      <rPr>
        <b/>
        <sz val="12"/>
        <color rgb="FF454545"/>
        <rFont val=".SFUIText"/>
      </rPr>
      <t> </t>
    </r>
    <r>
      <rPr>
        <b/>
        <sz val="12"/>
        <color rgb="FF454545"/>
        <rFont val=".ArabicUIText-Regular"/>
      </rPr>
      <t>تکرار</t>
    </r>
    <r>
      <rPr>
        <b/>
        <sz val="12"/>
        <color rgb="FF454545"/>
        <rFont val=".SFUIText"/>
      </rPr>
      <t> </t>
    </r>
    <r>
      <rPr>
        <b/>
        <sz val="12"/>
        <color rgb="FF454545"/>
        <rFont val=".ArabicUIText-Regular"/>
      </rPr>
      <t>میشود</t>
    </r>
    <r>
      <rPr>
        <b/>
        <sz val="12"/>
        <color rgb="FF454545"/>
        <rFont val=".SFUIText"/>
      </rPr>
      <t> </t>
    </r>
    <r>
      <rPr>
        <b/>
        <sz val="12"/>
        <color rgb="FF454545"/>
        <rFont val=".ArabicUIText-Regular"/>
      </rPr>
      <t>یک</t>
    </r>
    <r>
      <rPr>
        <b/>
        <sz val="12"/>
        <color rgb="FF454545"/>
        <rFont val=".SFUIText"/>
      </rPr>
      <t> </t>
    </r>
    <r>
      <rPr>
        <b/>
        <sz val="12"/>
        <color rgb="FF454545"/>
        <rFont val=".ArabicUIText-Regular"/>
      </rPr>
      <t>دوره</t>
    </r>
    <r>
      <rPr>
        <b/>
        <sz val="12"/>
        <color rgb="FF454545"/>
        <rFont val=".SFUIText"/>
      </rPr>
      <t> </t>
    </r>
    <r>
      <rPr>
        <b/>
        <sz val="12"/>
        <color rgb="FF454545"/>
        <rFont val=".ArabicUIText-Regular"/>
      </rPr>
      <t>اوج</t>
    </r>
    <r>
      <rPr>
        <b/>
        <sz val="12"/>
        <color rgb="FF454545"/>
        <rFont val=".SFUIText"/>
      </rPr>
      <t> </t>
    </r>
    <r>
      <rPr>
        <b/>
        <sz val="12"/>
        <color rgb="FF454545"/>
        <rFont val=".ArabicUIText-Regular"/>
      </rPr>
      <t>و</t>
    </r>
    <r>
      <rPr>
        <b/>
        <sz val="12"/>
        <color rgb="FF454545"/>
        <rFont val=".SFUIText"/>
      </rPr>
      <t> </t>
    </r>
    <r>
      <rPr>
        <b/>
        <sz val="12"/>
        <color rgb="FF454545"/>
        <rFont val=".ArabicUIText-Regular"/>
      </rPr>
      <t>سپس</t>
    </r>
    <r>
      <rPr>
        <b/>
        <sz val="12"/>
        <color rgb="FF454545"/>
        <rFont val=".SFUIText"/>
      </rPr>
      <t> </t>
    </r>
    <r>
      <rPr>
        <b/>
        <sz val="12"/>
        <color rgb="FF454545"/>
        <rFont val=".ArabicUIText-Regular"/>
      </rPr>
      <t>سقوط</t>
    </r>
    <r>
      <rPr>
        <b/>
        <sz val="12"/>
        <color rgb="FF454545"/>
        <rFont val=".SFUIText"/>
      </rPr>
      <t> </t>
    </r>
    <r>
      <rPr>
        <b/>
        <sz val="12"/>
        <color rgb="FF454545"/>
        <rFont val=".ArabicUIText-Regular"/>
      </rPr>
      <t>فعلا</t>
    </r>
    <r>
      <rPr>
        <b/>
        <sz val="12"/>
        <color rgb="FF454545"/>
        <rFont val=".SFUIText"/>
      </rPr>
      <t> </t>
    </r>
    <r>
      <rPr>
        <b/>
        <sz val="12"/>
        <color rgb="FF454545"/>
        <rFont val=".ArabicUIText-Regular"/>
      </rPr>
      <t>در</t>
    </r>
    <r>
      <rPr>
        <b/>
        <sz val="12"/>
        <color rgb="FF454545"/>
        <rFont val=".SFUIText"/>
      </rPr>
      <t> </t>
    </r>
    <r>
      <rPr>
        <b/>
        <sz val="12"/>
        <color rgb="FF454545"/>
        <rFont val=".ArabicUIText-Regular"/>
      </rPr>
      <t>دوره</t>
    </r>
    <r>
      <rPr>
        <b/>
        <sz val="12"/>
        <color rgb="FF454545"/>
        <rFont val=".SFUIText"/>
      </rPr>
      <t> </t>
    </r>
    <r>
      <rPr>
        <b/>
        <sz val="12"/>
        <color rgb="FF454545"/>
        <rFont val=".ArabicUIText-Regular"/>
      </rPr>
      <t>اوج</t>
    </r>
    <r>
      <rPr>
        <b/>
        <sz val="12"/>
        <color rgb="FF454545"/>
        <rFont val=".SFUIText"/>
      </rPr>
      <t> </t>
    </r>
    <r>
      <rPr>
        <b/>
        <sz val="12"/>
        <color rgb="FF454545"/>
        <rFont val=".ArabicUIText-Regular"/>
      </rPr>
      <t>ایم</t>
    </r>
    <r>
      <rPr>
        <b/>
        <sz val="12"/>
        <color rgb="FF454545"/>
        <rFont val=".SFUIText"/>
      </rPr>
      <t> </t>
    </r>
  </si>
  <si>
    <t>دوران اوج بورس الزاما 8 تا 9 ماه است مشخص نیست و به شرایط بستگی دارد</t>
  </si>
  <si>
    <r>
      <t>بزرگترین</t>
    </r>
    <r>
      <rPr>
        <b/>
        <sz val="16"/>
        <color rgb="FFFF0000"/>
        <rFont val=".SFUIText"/>
      </rPr>
      <t> </t>
    </r>
    <r>
      <rPr>
        <b/>
        <sz val="16"/>
        <color rgb="FFFF0000"/>
        <rFont val=".ArabicUIText-Regular"/>
      </rPr>
      <t>اشتباه</t>
    </r>
    <r>
      <rPr>
        <b/>
        <sz val="16"/>
        <color rgb="FFFF0000"/>
        <rFont val=".SFUIText"/>
      </rPr>
      <t> </t>
    </r>
    <r>
      <rPr>
        <b/>
        <sz val="16"/>
        <color rgb="FFFF0000"/>
        <rFont val=".ArabicUIText-Regular"/>
      </rPr>
      <t>نوسان</t>
    </r>
    <r>
      <rPr>
        <b/>
        <sz val="16"/>
        <color rgb="FFFF0000"/>
        <rFont val=".SFUIText"/>
      </rPr>
      <t> </t>
    </r>
    <r>
      <rPr>
        <b/>
        <sz val="16"/>
        <color rgb="FFFF0000"/>
        <rFont val=".ArabicUIText-Regular"/>
      </rPr>
      <t>گیران</t>
    </r>
    <r>
      <rPr>
        <b/>
        <sz val="16"/>
        <color rgb="FFFF0000"/>
        <rFont val=".SFUIText"/>
      </rPr>
      <t> </t>
    </r>
    <r>
      <rPr>
        <b/>
        <sz val="16"/>
        <color rgb="FFFF0000"/>
        <rFont val=".ArabicUIText-Regular"/>
      </rPr>
      <t>از</t>
    </r>
    <r>
      <rPr>
        <b/>
        <sz val="16"/>
        <color rgb="FFFF0000"/>
        <rFont val=".SFUIText"/>
      </rPr>
      <t> </t>
    </r>
    <r>
      <rPr>
        <b/>
        <sz val="16"/>
        <color rgb="FFFF0000"/>
        <rFont val=".ArabicUIText-Regular"/>
      </rPr>
      <t>بازار</t>
    </r>
    <r>
      <rPr>
        <b/>
        <sz val="16"/>
        <color rgb="FFFF0000"/>
        <rFont val=".SFUIText"/>
      </rPr>
      <t> </t>
    </r>
  </si>
  <si>
    <r>
      <t>عامل</t>
    </r>
    <r>
      <rPr>
        <b/>
        <sz val="11"/>
        <color rgb="FF454545"/>
        <rFont val=".SFUIText"/>
      </rPr>
      <t> </t>
    </r>
    <r>
      <rPr>
        <b/>
        <sz val="11"/>
        <color rgb="FF454545"/>
        <rFont val=".ArabicUIText-Regular"/>
      </rPr>
      <t>افزایش</t>
    </r>
    <r>
      <rPr>
        <b/>
        <sz val="11"/>
        <color rgb="FF454545"/>
        <rFont val=".SFUIText"/>
      </rPr>
      <t> </t>
    </r>
    <r>
      <rPr>
        <b/>
        <sz val="11"/>
        <color rgb="FF454545"/>
        <rFont val=".ArabicUIText-Regular"/>
      </rPr>
      <t>نرخ</t>
    </r>
    <r>
      <rPr>
        <b/>
        <sz val="11"/>
        <color rgb="FF454545"/>
        <rFont val=".SFUIText"/>
      </rPr>
      <t> </t>
    </r>
    <r>
      <rPr>
        <b/>
        <sz val="11"/>
        <color rgb="FF454545"/>
        <rFont val=".ArabicUIText-Regular"/>
      </rPr>
      <t>ارز</t>
    </r>
    <r>
      <rPr>
        <b/>
        <sz val="11"/>
        <color rgb="FF454545"/>
        <rFont val=".SFUIText"/>
      </rPr>
      <t> </t>
    </r>
    <r>
      <rPr>
        <b/>
        <sz val="11"/>
        <color rgb="FF454545"/>
        <rFont val=".ArabicUIText-Regular"/>
      </rPr>
      <t>تا</t>
    </r>
    <r>
      <rPr>
        <b/>
        <sz val="11"/>
        <color rgb="FF454545"/>
        <rFont val=".SFUIText"/>
      </rPr>
      <t> </t>
    </r>
    <r>
      <rPr>
        <b/>
        <sz val="11"/>
        <color rgb="FF454545"/>
        <rFont val=".ArabicUIText-Regular"/>
      </rPr>
      <t>۹۷۰۰</t>
    </r>
    <r>
      <rPr>
        <b/>
        <sz val="11"/>
        <color rgb="FF454545"/>
        <rFont val=".SFUIText"/>
      </rPr>
      <t> </t>
    </r>
    <r>
      <rPr>
        <b/>
        <sz val="11"/>
        <color rgb="FF454545"/>
        <rFont val=".ArabicUIText-Regular"/>
      </rPr>
      <t>تومان</t>
    </r>
    <r>
      <rPr>
        <b/>
        <sz val="11"/>
        <color rgb="FF454545"/>
        <rFont val=".SFUIText"/>
      </rPr>
      <t> </t>
    </r>
    <r>
      <rPr>
        <b/>
        <sz val="11"/>
        <color rgb="FF454545"/>
        <rFont val=".ArabicUIText-Regular"/>
      </rPr>
      <t>تخلیه</t>
    </r>
    <r>
      <rPr>
        <b/>
        <sz val="11"/>
        <color rgb="FF454545"/>
        <rFont val=".SFUIText"/>
      </rPr>
      <t> </t>
    </r>
    <r>
      <rPr>
        <b/>
        <sz val="11"/>
        <color rgb="FF454545"/>
        <rFont val=".ArabicUIText-Regular"/>
      </rPr>
      <t>اختلاف</t>
    </r>
    <r>
      <rPr>
        <b/>
        <sz val="11"/>
        <color rgb="FF454545"/>
        <rFont val=".SFUIText"/>
      </rPr>
      <t> </t>
    </r>
    <r>
      <rPr>
        <b/>
        <sz val="11"/>
        <color rgb="FF454545"/>
        <rFont val=".ArabicUIText-Regular"/>
      </rPr>
      <t>تورم</t>
    </r>
    <r>
      <rPr>
        <b/>
        <sz val="11"/>
        <color rgb="FF454545"/>
        <rFont val=".SFUIText"/>
      </rPr>
      <t> </t>
    </r>
    <r>
      <rPr>
        <b/>
        <sz val="11"/>
        <color rgb="FF454545"/>
        <rFont val=".ArabicUIText-Regular"/>
      </rPr>
      <t>ایران</t>
    </r>
    <r>
      <rPr>
        <b/>
        <sz val="11"/>
        <color rgb="FF454545"/>
        <rFont val=".SFUIText"/>
      </rPr>
      <t> </t>
    </r>
    <r>
      <rPr>
        <b/>
        <sz val="11"/>
        <color rgb="FF454545"/>
        <rFont val=".ArabicUIText-Regular"/>
      </rPr>
      <t>و</t>
    </r>
    <r>
      <rPr>
        <b/>
        <sz val="11"/>
        <color rgb="FF454545"/>
        <rFont val=".SFUIText"/>
      </rPr>
      <t> </t>
    </r>
    <r>
      <rPr>
        <b/>
        <sz val="11"/>
        <color rgb="FF454545"/>
        <rFont val=".ArabicUIText-Regular"/>
      </rPr>
      <t>خارج</t>
    </r>
    <r>
      <rPr>
        <b/>
        <sz val="11"/>
        <color rgb="FF454545"/>
        <rFont val=".SFUIText"/>
      </rPr>
      <t> </t>
    </r>
    <r>
      <rPr>
        <b/>
        <sz val="11"/>
        <color rgb="FF454545"/>
        <rFont val=".ArabicUIText-Regular"/>
      </rPr>
      <t>بود</t>
    </r>
    <r>
      <rPr>
        <b/>
        <sz val="11"/>
        <color rgb="FF454545"/>
        <rFont val=".SFUIText"/>
      </rPr>
      <t> </t>
    </r>
    <r>
      <rPr>
        <b/>
        <sz val="11"/>
        <color rgb="FF454545"/>
        <rFont val=".ArabicUIText-Regular"/>
      </rPr>
      <t>معدل</t>
    </r>
    <r>
      <rPr>
        <b/>
        <sz val="11"/>
        <color rgb="FF454545"/>
        <rFont val=".SFUIText"/>
      </rPr>
      <t> </t>
    </r>
    <r>
      <rPr>
        <b/>
        <sz val="11"/>
        <color rgb="FF454545"/>
        <rFont val=".ArabicUIText-Regular"/>
      </rPr>
      <t>نرخ</t>
    </r>
    <r>
      <rPr>
        <b/>
        <sz val="11"/>
        <color rgb="FF454545"/>
        <rFont val=".SFUIText"/>
      </rPr>
      <t> </t>
    </r>
    <r>
      <rPr>
        <b/>
        <sz val="11"/>
        <color rgb="FF454545"/>
        <rFont val=".ArabicUIText-Regular"/>
      </rPr>
      <t>دلار</t>
    </r>
    <r>
      <rPr>
        <b/>
        <sz val="11"/>
        <color rgb="FF454545"/>
        <rFont val=".SFUIText"/>
      </rPr>
      <t> </t>
    </r>
    <r>
      <rPr>
        <b/>
        <sz val="11"/>
        <color rgb="FF454545"/>
        <rFont val=".ArabicUIText-Regular"/>
      </rPr>
      <t>در</t>
    </r>
    <r>
      <rPr>
        <b/>
        <sz val="11"/>
        <color rgb="FF454545"/>
        <rFont val=".SFUIText"/>
      </rPr>
      <t> </t>
    </r>
    <r>
      <rPr>
        <b/>
        <sz val="11"/>
        <color rgb="FF454545"/>
        <rFont val=".ArabicUIText-Regular"/>
      </rPr>
      <t>مرداد</t>
    </r>
    <r>
      <rPr>
        <b/>
        <sz val="11"/>
        <color rgb="FF454545"/>
        <rFont val=".SFUIText"/>
      </rPr>
      <t> </t>
    </r>
    <r>
      <rPr>
        <b/>
        <sz val="11"/>
        <color rgb="FF454545"/>
        <rFont val=".ArabicUIText-Regular"/>
      </rPr>
      <t>۹۷</t>
    </r>
    <r>
      <rPr>
        <b/>
        <sz val="11"/>
        <color rgb="FF454545"/>
        <rFont val=".SFUIText"/>
      </rPr>
      <t> </t>
    </r>
    <r>
      <rPr>
        <b/>
        <sz val="11"/>
        <color rgb="FF454545"/>
        <rFont val=".ArabicUIText-Regular"/>
      </rPr>
      <t>به</t>
    </r>
    <r>
      <rPr>
        <b/>
        <sz val="11"/>
        <color rgb="FF454545"/>
        <rFont val=".SFUIText"/>
      </rPr>
      <t> </t>
    </r>
    <r>
      <rPr>
        <b/>
        <sz val="11"/>
        <color rgb="FF454545"/>
        <rFont val=".ArabicUIText-Regular"/>
      </rPr>
      <t>سبب</t>
    </r>
    <r>
      <rPr>
        <b/>
        <sz val="11"/>
        <color rgb="FF454545"/>
        <rFont val=".SFUIText"/>
      </rPr>
      <t> </t>
    </r>
    <r>
      <rPr>
        <b/>
        <sz val="11"/>
        <color rgb="FF454545"/>
        <rFont val=".ArabicUIText-Regular"/>
      </rPr>
      <t>تخلیه</t>
    </r>
    <r>
      <rPr>
        <b/>
        <sz val="11"/>
        <color rgb="FF454545"/>
        <rFont val=".SFUIText"/>
      </rPr>
      <t> </t>
    </r>
    <r>
      <rPr>
        <b/>
        <sz val="11"/>
        <color rgb="FF454545"/>
        <rFont val=".ArabicUIText-Regular"/>
      </rPr>
      <t>اختلاف</t>
    </r>
    <r>
      <rPr>
        <b/>
        <sz val="11"/>
        <color rgb="FF454545"/>
        <rFont val=".SFUIText"/>
      </rPr>
      <t> </t>
    </r>
    <r>
      <rPr>
        <b/>
        <sz val="11"/>
        <color rgb="FF454545"/>
        <rFont val=".ArabicUIText-Regular"/>
      </rPr>
      <t>تورم</t>
    </r>
    <r>
      <rPr>
        <b/>
        <sz val="11"/>
        <color rgb="FF454545"/>
        <rFont val=".SFUIText"/>
      </rPr>
      <t> </t>
    </r>
    <r>
      <rPr>
        <b/>
        <sz val="11"/>
        <color rgb="FF454545"/>
        <rFont val=".ArabicUIText-Regular"/>
      </rPr>
      <t>ایران</t>
    </r>
    <r>
      <rPr>
        <b/>
        <sz val="11"/>
        <color rgb="FF454545"/>
        <rFont val=".SFUIText"/>
      </rPr>
      <t> </t>
    </r>
    <r>
      <rPr>
        <b/>
        <sz val="11"/>
        <color rgb="FF454545"/>
        <rFont val=".ArabicUIText-Regular"/>
      </rPr>
      <t>با</t>
    </r>
    <r>
      <rPr>
        <b/>
        <sz val="11"/>
        <color rgb="FF454545"/>
        <rFont val=".SFUIText"/>
      </rPr>
      <t> </t>
    </r>
    <r>
      <rPr>
        <b/>
        <sz val="11"/>
        <color rgb="FF454545"/>
        <rFont val=".ArabicUIText-Regular"/>
      </rPr>
      <t>خارج</t>
    </r>
    <r>
      <rPr>
        <b/>
        <sz val="11"/>
        <color rgb="FF454545"/>
        <rFont val=".SFUIText"/>
      </rPr>
      <t> </t>
    </r>
    <r>
      <rPr>
        <b/>
        <sz val="11"/>
        <color rgb="FF454545"/>
        <rFont val=".ArabicUIText-Regular"/>
      </rPr>
      <t>بود</t>
    </r>
    <r>
      <rPr>
        <b/>
        <sz val="11"/>
        <color rgb="FF454545"/>
        <rFont val=".SFUIText"/>
      </rPr>
      <t> </t>
    </r>
    <r>
      <rPr>
        <b/>
        <sz val="11"/>
        <color rgb="FF454545"/>
        <rFont val=".ArabicUIText-Regular"/>
      </rPr>
      <t>و</t>
    </r>
    <r>
      <rPr>
        <b/>
        <sz val="11"/>
        <color rgb="FF454545"/>
        <rFont val=".SFUIText"/>
      </rPr>
      <t> </t>
    </r>
    <r>
      <rPr>
        <b/>
        <sz val="11"/>
        <color rgb="FF454545"/>
        <rFont val=".ArabicUIText-Regular"/>
      </rPr>
      <t>افزایش</t>
    </r>
    <r>
      <rPr>
        <b/>
        <sz val="11"/>
        <color rgb="FF454545"/>
        <rFont val=".SFUIText"/>
      </rPr>
      <t> </t>
    </r>
    <r>
      <rPr>
        <b/>
        <sz val="11"/>
        <color rgb="FF454545"/>
        <rFont val=".ArabicUIText-Regular"/>
      </rPr>
      <t>نرخ</t>
    </r>
    <r>
      <rPr>
        <b/>
        <sz val="11"/>
        <color rgb="FF454545"/>
        <rFont val=".SFUIText"/>
      </rPr>
      <t> </t>
    </r>
    <r>
      <rPr>
        <b/>
        <sz val="11"/>
        <color rgb="FF454545"/>
        <rFont val=".ArabicUIText-Regular"/>
      </rPr>
      <t>دلار</t>
    </r>
    <r>
      <rPr>
        <b/>
        <sz val="11"/>
        <color rgb="FF454545"/>
        <rFont val=".SFUIText"/>
      </rPr>
      <t> </t>
    </r>
    <r>
      <rPr>
        <b/>
        <sz val="11"/>
        <color rgb="FF454545"/>
        <rFont val=".ArabicUIText-Regular"/>
      </rPr>
      <t>مازاد</t>
    </r>
    <r>
      <rPr>
        <b/>
        <sz val="11"/>
        <color rgb="FF454545"/>
        <rFont val=".SFUIText"/>
      </rPr>
      <t> </t>
    </r>
    <r>
      <rPr>
        <b/>
        <sz val="11"/>
        <color rgb="FF454545"/>
        <rFont val=".ArabicUIText-Regular"/>
      </rPr>
      <t>بر</t>
    </r>
    <r>
      <rPr>
        <b/>
        <sz val="11"/>
        <color rgb="FF454545"/>
        <rFont val=".SFUIText"/>
      </rPr>
      <t> </t>
    </r>
    <r>
      <rPr>
        <b/>
        <sz val="11"/>
        <color rgb="FF454545"/>
        <rFont val=".ArabicUIText-Regular"/>
      </rPr>
      <t>۱۰</t>
    </r>
    <r>
      <rPr>
        <b/>
        <sz val="11"/>
        <color rgb="FF454545"/>
        <rFont val=".SFUIText"/>
      </rPr>
      <t> </t>
    </r>
    <r>
      <rPr>
        <b/>
        <sz val="11"/>
        <color rgb="FF454545"/>
        <rFont val=".ArabicUIText-Regular"/>
      </rPr>
      <t>هزار</t>
    </r>
    <r>
      <rPr>
        <b/>
        <sz val="11"/>
        <color rgb="FF454545"/>
        <rFont val=".SFUIText"/>
      </rPr>
      <t> </t>
    </r>
    <r>
      <rPr>
        <b/>
        <sz val="11"/>
        <color rgb="FF454545"/>
        <rFont val=".ArabicUIText-Regular"/>
      </rPr>
      <t>تومان</t>
    </r>
    <r>
      <rPr>
        <b/>
        <sz val="11"/>
        <color rgb="FF454545"/>
        <rFont val=".SFUIText"/>
      </rPr>
      <t> </t>
    </r>
    <r>
      <rPr>
        <b/>
        <sz val="11"/>
        <color rgb="FF454545"/>
        <rFont val=".ArabicUIText-Regular"/>
      </rPr>
      <t>به</t>
    </r>
    <r>
      <rPr>
        <b/>
        <sz val="11"/>
        <color rgb="FF454545"/>
        <rFont val=".SFUIText"/>
      </rPr>
      <t> </t>
    </r>
    <r>
      <rPr>
        <b/>
        <sz val="11"/>
        <color rgb="FF454545"/>
        <rFont val=".ArabicUIText-Regular"/>
      </rPr>
      <t>سبب</t>
    </r>
    <r>
      <rPr>
        <b/>
        <sz val="11"/>
        <color rgb="FF454545"/>
        <rFont val=".SFUIText"/>
      </rPr>
      <t> </t>
    </r>
    <r>
      <rPr>
        <b/>
        <sz val="11"/>
        <color rgb="FF454545"/>
        <rFont val=".ArabicUIText-Regular"/>
      </rPr>
      <t>کاهش</t>
    </r>
    <r>
      <rPr>
        <b/>
        <sz val="11"/>
        <color rgb="FF454545"/>
        <rFont val=".SFUIText"/>
      </rPr>
      <t> </t>
    </r>
    <r>
      <rPr>
        <b/>
        <sz val="11"/>
        <color rgb="FF454545"/>
        <rFont val=".ArabicUIText-Regular"/>
      </rPr>
      <t>صادرات</t>
    </r>
    <r>
      <rPr>
        <b/>
        <sz val="11"/>
        <color rgb="FF454545"/>
        <rFont val=".SFUIText"/>
      </rPr>
      <t> </t>
    </r>
    <r>
      <rPr>
        <b/>
        <sz val="11"/>
        <color rgb="FF454545"/>
        <rFont val=".ArabicUIText-Regular"/>
      </rPr>
      <t>نفت</t>
    </r>
    <r>
      <rPr>
        <b/>
        <sz val="11"/>
        <color rgb="FF454545"/>
        <rFont val=".SFUIText"/>
      </rPr>
      <t> </t>
    </r>
    <r>
      <rPr>
        <b/>
        <sz val="11"/>
        <color rgb="FF454545"/>
        <rFont val=".ArabicUIText-Regular"/>
      </rPr>
      <t>بود</t>
    </r>
    <r>
      <rPr>
        <b/>
        <sz val="11"/>
        <color rgb="FF454545"/>
        <rFont val=".SFUIText"/>
      </rPr>
      <t> </t>
    </r>
  </si>
  <si>
    <r>
      <rPr>
        <b/>
        <sz val="11"/>
        <color rgb="FF454545"/>
        <rFont val=".SFUIText"/>
      </rPr>
      <t> </t>
    </r>
    <r>
      <rPr>
        <b/>
        <sz val="11"/>
        <color rgb="FF454545"/>
        <rFont val=".SFUIText"/>
      </rPr>
      <t> </t>
    </r>
    <r>
      <rPr>
        <b/>
        <sz val="11"/>
        <color rgb="FF454545"/>
        <rFont val=".ArabicUIText-Regular"/>
      </rPr>
      <t>با</t>
    </r>
    <r>
      <rPr>
        <b/>
        <sz val="11"/>
        <color rgb="FF454545"/>
        <rFont val=".SFUIText"/>
      </rPr>
      <t> </t>
    </r>
    <r>
      <rPr>
        <b/>
        <sz val="11"/>
        <color rgb="FF454545"/>
        <rFont val=".ArabicUIText-Regular"/>
      </rPr>
      <t>کاهش</t>
    </r>
    <r>
      <rPr>
        <b/>
        <sz val="11"/>
        <color rgb="FF454545"/>
        <rFont val=".SFUIText"/>
      </rPr>
      <t> </t>
    </r>
    <r>
      <rPr>
        <b/>
        <sz val="11"/>
        <color rgb="FF454545"/>
        <rFont val=".ArabicUIText-Regular"/>
      </rPr>
      <t>صادرات</t>
    </r>
    <r>
      <rPr>
        <b/>
        <sz val="11"/>
        <color rgb="FF454545"/>
        <rFont val=".SFUIText"/>
      </rPr>
      <t> </t>
    </r>
    <r>
      <rPr>
        <b/>
        <sz val="11"/>
        <color rgb="FF454545"/>
        <rFont val=".ArabicUIText-Regular"/>
      </rPr>
      <t>نفت</t>
    </r>
    <r>
      <rPr>
        <b/>
        <sz val="11"/>
        <color rgb="FF454545"/>
        <rFont val=".SFUIText"/>
      </rPr>
      <t> </t>
    </r>
    <r>
      <rPr>
        <b/>
        <sz val="11"/>
        <color rgb="FF454545"/>
        <rFont val=".ArabicUIText-Regular"/>
      </rPr>
      <t>،</t>
    </r>
    <r>
      <rPr>
        <b/>
        <sz val="11"/>
        <color rgb="FF454545"/>
        <rFont val=".SFUIText"/>
      </rPr>
      <t> </t>
    </r>
    <r>
      <rPr>
        <b/>
        <sz val="11"/>
        <color rgb="FF454545"/>
        <rFont val=".ArabicUIText-Regular"/>
      </rPr>
      <t>قیمت</t>
    </r>
    <r>
      <rPr>
        <b/>
        <sz val="11"/>
        <color rgb="FF454545"/>
        <rFont val=".SFUIText"/>
      </rPr>
      <t> </t>
    </r>
    <r>
      <rPr>
        <b/>
        <sz val="11"/>
        <color rgb="FF454545"/>
        <rFont val=".ArabicUIText-Regular"/>
      </rPr>
      <t>دلار</t>
    </r>
    <r>
      <rPr>
        <b/>
        <sz val="11"/>
        <color rgb="FF454545"/>
        <rFont val=".SFUIText"/>
      </rPr>
      <t> </t>
    </r>
    <r>
      <rPr>
        <b/>
        <sz val="11"/>
        <color rgb="FF454545"/>
        <rFont val=".ArabicUIText-Regular"/>
      </rPr>
      <t>باید</t>
    </r>
    <r>
      <rPr>
        <b/>
        <sz val="11"/>
        <color rgb="FF454545"/>
        <rFont val=".SFUIText"/>
      </rPr>
      <t> </t>
    </r>
    <r>
      <rPr>
        <b/>
        <sz val="11"/>
        <color rgb="FF454545"/>
        <rFont val=".ArabicUIText-Regular"/>
      </rPr>
      <t>بیش</t>
    </r>
    <r>
      <rPr>
        <b/>
        <sz val="11"/>
        <color rgb="FF454545"/>
        <rFont val=".SFUIText"/>
      </rPr>
      <t> </t>
    </r>
    <r>
      <rPr>
        <b/>
        <sz val="11"/>
        <color rgb="FF454545"/>
        <rFont val=".ArabicUIText-Regular"/>
      </rPr>
      <t>از</t>
    </r>
    <r>
      <rPr>
        <b/>
        <sz val="11"/>
        <color rgb="FF454545"/>
        <rFont val=".SFUIText"/>
      </rPr>
      <t> </t>
    </r>
    <r>
      <rPr>
        <b/>
        <sz val="11"/>
        <color rgb="FF454545"/>
        <rFont val=".ArabicUIText-Regular"/>
      </rPr>
      <t>این</t>
    </r>
    <r>
      <rPr>
        <b/>
        <sz val="11"/>
        <color rgb="FF454545"/>
        <rFont val=".SFUIText"/>
      </rPr>
      <t> </t>
    </r>
    <r>
      <rPr>
        <b/>
        <sz val="11"/>
        <color rgb="FF454545"/>
        <rFont val=".ArabicUIText-Regular"/>
      </rPr>
      <t>افزایش</t>
    </r>
    <r>
      <rPr>
        <b/>
        <sz val="11"/>
        <color rgb="FF454545"/>
        <rFont val=".SFUIText"/>
      </rPr>
      <t> </t>
    </r>
    <r>
      <rPr>
        <b/>
        <sz val="11"/>
        <color rgb="FF454545"/>
        <rFont val=".ArabicUIText-Regular"/>
      </rPr>
      <t>می</t>
    </r>
    <r>
      <rPr>
        <b/>
        <sz val="11"/>
        <color rgb="FF454545"/>
        <rFont val=".SFUIText"/>
      </rPr>
      <t> </t>
    </r>
    <r>
      <rPr>
        <b/>
        <sz val="11"/>
        <color rgb="FF454545"/>
        <rFont val=".ArabicUIText-Regular"/>
      </rPr>
      <t>یافت</t>
    </r>
    <r>
      <rPr>
        <b/>
        <sz val="11"/>
        <color rgb="FF454545"/>
        <rFont val=".SFUIText"/>
      </rPr>
      <t> </t>
    </r>
    <r>
      <rPr>
        <b/>
        <sz val="11"/>
        <color rgb="FF454545"/>
        <rFont val=".ArabicUIText-Regular"/>
      </rPr>
      <t>اما</t>
    </r>
    <r>
      <rPr>
        <b/>
        <sz val="11"/>
        <color rgb="FF454545"/>
        <rFont val=".SFUIText"/>
      </rPr>
      <t> </t>
    </r>
    <r>
      <rPr>
        <b/>
        <sz val="11"/>
        <color rgb="FF454545"/>
        <rFont val=".ArabicUIText-Regular"/>
      </rPr>
      <t>کاهش</t>
    </r>
    <r>
      <rPr>
        <b/>
        <sz val="11"/>
        <color rgb="FF454545"/>
        <rFont val=".SFUIText"/>
      </rPr>
      <t> </t>
    </r>
    <r>
      <rPr>
        <b/>
        <sz val="11"/>
        <color rgb="FF454545"/>
        <rFont val=".ArabicUIText-Regular"/>
      </rPr>
      <t>صادرات</t>
    </r>
    <r>
      <rPr>
        <b/>
        <sz val="11"/>
        <color rgb="FF454545"/>
        <rFont val=".SFUIText"/>
      </rPr>
      <t> </t>
    </r>
    <r>
      <rPr>
        <b/>
        <sz val="11"/>
        <color rgb="FF454545"/>
        <rFont val=".ArabicUIText-Regular"/>
      </rPr>
      <t>نفت</t>
    </r>
    <r>
      <rPr>
        <b/>
        <sz val="11"/>
        <color rgb="FF454545"/>
        <rFont val=".SFUIText"/>
      </rPr>
      <t> </t>
    </r>
    <r>
      <rPr>
        <b/>
        <sz val="11"/>
        <color rgb="FF454545"/>
        <rFont val=".ArabicUIText-Regular"/>
      </rPr>
      <t>با</t>
    </r>
    <r>
      <rPr>
        <b/>
        <sz val="11"/>
        <color rgb="FF454545"/>
        <rFont val=".SFUIText"/>
      </rPr>
      <t> </t>
    </r>
    <r>
      <rPr>
        <b/>
        <sz val="11"/>
        <color rgb="FF454545"/>
        <rFont val=".ArabicUIText-Regular"/>
      </rPr>
      <t>کاهش</t>
    </r>
    <r>
      <rPr>
        <b/>
        <sz val="11"/>
        <color rgb="FF454545"/>
        <rFont val=".SFUIText"/>
      </rPr>
      <t> </t>
    </r>
    <r>
      <rPr>
        <b/>
        <sz val="11"/>
        <color rgb="FF454545"/>
        <rFont val=".ArabicUIText-Regular"/>
      </rPr>
      <t>سرعت</t>
    </r>
    <r>
      <rPr>
        <b/>
        <sz val="11"/>
        <color rgb="FF454545"/>
        <rFont val=".SFUIText"/>
      </rPr>
      <t> </t>
    </r>
    <r>
      <rPr>
        <b/>
        <sz val="11"/>
        <color rgb="FF454545"/>
        <rFont val=".ArabicUIText-Regular"/>
      </rPr>
      <t>گردش</t>
    </r>
    <r>
      <rPr>
        <b/>
        <sz val="11"/>
        <color rgb="FF454545"/>
        <rFont val=".SFUIText"/>
      </rPr>
      <t> </t>
    </r>
    <r>
      <rPr>
        <b/>
        <sz val="11"/>
        <color rgb="FF454545"/>
        <rFont val=".ArabicUIText-Regular"/>
      </rPr>
      <t>پول</t>
    </r>
    <r>
      <rPr>
        <b/>
        <sz val="11"/>
        <color rgb="FF454545"/>
        <rFont val=".SFUIText"/>
      </rPr>
      <t> </t>
    </r>
    <r>
      <rPr>
        <b/>
        <sz val="11"/>
        <color rgb="FF454545"/>
        <rFont val=".ArabicUIText-Regular"/>
      </rPr>
      <t>خنثی</t>
    </r>
    <r>
      <rPr>
        <b/>
        <sz val="11"/>
        <color rgb="FF454545"/>
        <rFont val=".SFUIText"/>
      </rPr>
      <t> </t>
    </r>
    <r>
      <rPr>
        <b/>
        <sz val="11"/>
        <color rgb="FF454545"/>
        <rFont val=".ArabicUIText-Regular"/>
      </rPr>
      <t>شد</t>
    </r>
    <r>
      <rPr>
        <b/>
        <sz val="11"/>
        <color rgb="FF454545"/>
        <rFont val=".SFUIText"/>
      </rPr>
      <t> </t>
    </r>
  </si>
  <si>
    <t>تحلیل این هفته شانزدهم شهریور نود وهشت</t>
  </si>
  <si>
    <r>
      <t>تحلیل</t>
    </r>
    <r>
      <rPr>
        <b/>
        <sz val="12"/>
        <color rgb="FF454545"/>
        <rFont val=".SFUIText"/>
      </rPr>
      <t> </t>
    </r>
    <r>
      <rPr>
        <b/>
        <sz val="12"/>
        <color rgb="FF454545"/>
        <rFont val=".ArabicUIText-Regular"/>
      </rPr>
      <t>چهل و یک</t>
    </r>
    <r>
      <rPr>
        <b/>
        <sz val="12"/>
        <color rgb="FF454545"/>
        <rFont val=".SFUIText"/>
      </rPr>
      <t> </t>
    </r>
    <r>
      <rPr>
        <b/>
        <sz val="12"/>
        <color rgb="FF454545"/>
        <rFont val=".ArabicUIText-Regular"/>
      </rPr>
      <t>شرکتی</t>
    </r>
    <r>
      <rPr>
        <b/>
        <sz val="12"/>
        <color rgb="FF454545"/>
        <rFont val=".SFUIText"/>
      </rPr>
      <t> </t>
    </r>
    <r>
      <rPr>
        <b/>
        <sz val="12"/>
        <color rgb="FF454545"/>
        <rFont val=".ArabicUIText-Regular"/>
      </rPr>
      <t>که</t>
    </r>
    <r>
      <rPr>
        <b/>
        <sz val="12"/>
        <color rgb="FF454545"/>
        <rFont val=".SFUIText"/>
      </rPr>
      <t> </t>
    </r>
    <r>
      <rPr>
        <b/>
        <sz val="12"/>
        <color rgb="FF454545"/>
        <rFont val=".ArabicUIText-Regular"/>
      </rPr>
      <t>بیشترین</t>
    </r>
    <r>
      <rPr>
        <b/>
        <sz val="12"/>
        <color rgb="FF454545"/>
        <rFont val=".SFUIText"/>
      </rPr>
      <t> </t>
    </r>
    <r>
      <rPr>
        <b/>
        <sz val="12"/>
        <color rgb="FF454545"/>
        <rFont val=".ArabicUIText-Regular"/>
      </rPr>
      <t>سهام</t>
    </r>
    <r>
      <rPr>
        <b/>
        <sz val="12"/>
        <color rgb="FF454545"/>
        <rFont val=".SFUIText"/>
      </rPr>
      <t> </t>
    </r>
    <r>
      <rPr>
        <b/>
        <sz val="12"/>
        <color rgb="FF454545"/>
        <rFont val=".ArabicUIText-Regular"/>
      </rPr>
      <t>آنها</t>
    </r>
    <r>
      <rPr>
        <b/>
        <sz val="12"/>
        <color rgb="FF454545"/>
        <rFont val=".SFUIText"/>
      </rPr>
      <t> </t>
    </r>
    <r>
      <rPr>
        <b/>
        <sz val="12"/>
        <color rgb="FF454545"/>
        <rFont val=".ArabicUIText-Regular"/>
      </rPr>
      <t>طی</t>
    </r>
    <r>
      <rPr>
        <b/>
        <sz val="12"/>
        <color rgb="FF454545"/>
        <rFont val=".SFUIText"/>
      </rPr>
      <t> </t>
    </r>
    <r>
      <rPr>
        <b/>
        <sz val="12"/>
        <color rgb="FF454545"/>
        <rFont val=".ArabicUIText-Regular"/>
      </rPr>
      <t>10 روز</t>
    </r>
    <r>
      <rPr>
        <b/>
        <sz val="12"/>
        <color rgb="FF454545"/>
        <rFont val=".SFUIText"/>
      </rPr>
      <t> </t>
    </r>
    <r>
      <rPr>
        <b/>
        <sz val="12"/>
        <color rgb="FF454545"/>
        <rFont val=".ArabicUIText-Regular"/>
      </rPr>
      <t>گذشته</t>
    </r>
    <r>
      <rPr>
        <b/>
        <sz val="12"/>
        <color rgb="FF454545"/>
        <rFont val=".SFUIText"/>
      </rPr>
      <t> </t>
    </r>
    <r>
      <rPr>
        <b/>
        <sz val="12"/>
        <color rgb="FF454545"/>
        <rFont val=".ArabicUIText-Regular"/>
      </rPr>
      <t>به</t>
    </r>
    <r>
      <rPr>
        <b/>
        <sz val="12"/>
        <color rgb="FF454545"/>
        <rFont val=".SFUIText"/>
      </rPr>
      <t> </t>
    </r>
    <r>
      <rPr>
        <b/>
        <sz val="12"/>
        <color rgb="FF454545"/>
        <rFont val=".ArabicUIText-Regular"/>
      </rPr>
      <t>فروش</t>
    </r>
    <r>
      <rPr>
        <b/>
        <sz val="12"/>
        <color rgb="FF454545"/>
        <rFont val=".SFUIText"/>
      </rPr>
      <t> </t>
    </r>
    <r>
      <rPr>
        <b/>
        <sz val="12"/>
        <color rgb="FF454545"/>
        <rFont val=".ArabicUIText-Regular"/>
      </rPr>
      <t>رفته</t>
    </r>
    <r>
      <rPr>
        <b/>
        <sz val="12"/>
        <color rgb="FF454545"/>
        <rFont val=".SFUIText"/>
      </rPr>
      <t> </t>
    </r>
    <r>
      <rPr>
        <b/>
        <sz val="12"/>
        <color rgb="FF454545"/>
        <rFont val=".ArabicUIText-Regular"/>
      </rPr>
      <t>است</t>
    </r>
    <r>
      <rPr>
        <b/>
        <sz val="12"/>
        <color rgb="FF454545"/>
        <rFont val=".SFUIText"/>
      </rPr>
      <t> </t>
    </r>
  </si>
  <si>
    <r>
      <t>یک</t>
    </r>
    <r>
      <rPr>
        <b/>
        <sz val="12"/>
        <color rgb="FF454545"/>
        <rFont val=".SFUIText"/>
      </rPr>
      <t> - </t>
    </r>
    <r>
      <rPr>
        <b/>
        <sz val="12"/>
        <color rgb="FF454545"/>
        <rFont val=".ArabicUIText-Regular"/>
      </rPr>
      <t>در</t>
    </r>
    <r>
      <rPr>
        <b/>
        <sz val="12"/>
        <color rgb="FF454545"/>
        <rFont val=".SFUIText"/>
      </rPr>
      <t> </t>
    </r>
    <r>
      <rPr>
        <b/>
        <sz val="12"/>
        <color rgb="FF454545"/>
        <rFont val=".ArabicUIText-Regular"/>
      </rPr>
      <t>آمریکا</t>
    </r>
    <r>
      <rPr>
        <b/>
        <sz val="12"/>
        <color rgb="FF454545"/>
        <rFont val=".SFUIText"/>
      </rPr>
      <t> </t>
    </r>
    <r>
      <rPr>
        <b/>
        <sz val="12"/>
        <color rgb="FF454545"/>
        <rFont val=".ArabicUIText-Regular"/>
      </rPr>
      <t>از</t>
    </r>
    <r>
      <rPr>
        <b/>
        <sz val="12"/>
        <color rgb="FF454545"/>
        <rFont val=".SFUIText"/>
      </rPr>
      <t> </t>
    </r>
    <r>
      <rPr>
        <b/>
        <sz val="12"/>
        <color rgb="FF454545"/>
        <rFont val=".ArabicUIText-Regular"/>
      </rPr>
      <t>۱۰۰</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موفق</t>
    </r>
    <r>
      <rPr>
        <b/>
        <sz val="12"/>
        <color rgb="FF454545"/>
        <rFont val=".SFUIText"/>
      </rPr>
      <t> </t>
    </r>
    <r>
      <rPr>
        <b/>
        <sz val="12"/>
        <color rgb="FF454545"/>
        <rFont val=".ArabicUIText-Regular"/>
      </rPr>
      <t>،</t>
    </r>
    <r>
      <rPr>
        <b/>
        <sz val="12"/>
        <color rgb="FF454545"/>
        <rFont val=".SFUIText"/>
      </rPr>
      <t> </t>
    </r>
    <r>
      <rPr>
        <b/>
        <sz val="12"/>
        <color rgb="FF454545"/>
        <rFont val=".ArabicUIText-Regular"/>
      </rPr>
      <t>۹۰</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در</t>
    </r>
    <r>
      <rPr>
        <b/>
        <sz val="12"/>
        <color rgb="FF454545"/>
        <rFont val=".SFUIText"/>
      </rPr>
      <t> </t>
    </r>
    <r>
      <rPr>
        <b/>
        <sz val="12"/>
        <color rgb="FF454545"/>
        <rFont val=".ArabicUIText-Regular"/>
      </rPr>
      <t>پایان</t>
    </r>
    <r>
      <rPr>
        <b/>
        <sz val="12"/>
        <color rgb="FF454545"/>
        <rFont val=".SFUIText"/>
      </rPr>
      <t> </t>
    </r>
    <r>
      <rPr>
        <b/>
        <sz val="12"/>
        <color rgb="FF454545"/>
        <rFont val=".ArabicUIText-Regular"/>
      </rPr>
      <t>سال</t>
    </r>
    <r>
      <rPr>
        <b/>
        <sz val="12"/>
        <color rgb="FF454545"/>
        <rFont val=".SFUIText"/>
      </rPr>
      <t> </t>
    </r>
    <r>
      <rPr>
        <b/>
        <sz val="12"/>
        <color rgb="FF454545"/>
        <rFont val=".ArabicUIText-Regular"/>
      </rPr>
      <t>پنجم</t>
    </r>
    <r>
      <rPr>
        <b/>
        <sz val="12"/>
        <color rgb="FF454545"/>
        <rFont val=".SFUIText"/>
      </rPr>
      <t> </t>
    </r>
    <r>
      <rPr>
        <b/>
        <sz val="12"/>
        <color rgb="FF454545"/>
        <rFont val=".ArabicUIText-Regular"/>
      </rPr>
      <t>شکست</t>
    </r>
    <r>
      <rPr>
        <b/>
        <sz val="12"/>
        <color rgb="FF454545"/>
        <rFont val=".SFUIText"/>
      </rPr>
      <t> </t>
    </r>
    <r>
      <rPr>
        <b/>
        <sz val="12"/>
        <color rgb="FF454545"/>
        <rFont val=".ArabicUIText-Regular"/>
      </rPr>
      <t>می</t>
    </r>
    <r>
      <rPr>
        <b/>
        <sz val="12"/>
        <color rgb="FF454545"/>
        <rFont val=".SFUIText"/>
      </rPr>
      <t> </t>
    </r>
    <r>
      <rPr>
        <b/>
        <sz val="12"/>
        <color rgb="FF454545"/>
        <rFont val=".ArabicUIText-Regular"/>
      </rPr>
      <t>خورند</t>
    </r>
    <r>
      <rPr>
        <b/>
        <sz val="12"/>
        <color rgb="FF454545"/>
        <rFont val=".SFUIText"/>
      </rPr>
      <t> </t>
    </r>
    <r>
      <rPr>
        <b/>
        <sz val="12"/>
        <color rgb="FF454545"/>
        <rFont val=".ArabicUIText-Regular"/>
      </rPr>
      <t>و</t>
    </r>
    <r>
      <rPr>
        <b/>
        <sz val="12"/>
        <color rgb="FF454545"/>
        <rFont val=".SFUIText"/>
      </rPr>
      <t> </t>
    </r>
    <r>
      <rPr>
        <b/>
        <sz val="12"/>
        <color rgb="FF454545"/>
        <rFont val=".ArabicUIText-Regular"/>
      </rPr>
      <t>از</t>
    </r>
    <r>
      <rPr>
        <b/>
        <sz val="12"/>
        <color rgb="FF454545"/>
        <rFont val=".SFUIText"/>
      </rPr>
      <t> </t>
    </r>
    <r>
      <rPr>
        <b/>
        <sz val="12"/>
        <color rgb="FF454545"/>
        <rFont val=".ArabicUIText-Regular"/>
      </rPr>
      <t>۱۰</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باقی</t>
    </r>
    <r>
      <rPr>
        <b/>
        <sz val="12"/>
        <color rgb="FF454545"/>
        <rFont val=".SFUIText"/>
      </rPr>
      <t> </t>
    </r>
    <r>
      <rPr>
        <b/>
        <sz val="12"/>
        <color rgb="FF454545"/>
        <rFont val=".ArabicUIText-Regular"/>
      </rPr>
      <t>مانده</t>
    </r>
    <r>
      <rPr>
        <b/>
        <sz val="12"/>
        <color rgb="FF454545"/>
        <rFont val=".SFUIText"/>
      </rPr>
      <t> </t>
    </r>
    <r>
      <rPr>
        <b/>
        <sz val="12"/>
        <color rgb="FF454545"/>
        <rFont val=".ArabicUIText-Regular"/>
      </rPr>
      <t>،</t>
    </r>
    <r>
      <rPr>
        <b/>
        <sz val="12"/>
        <color rgb="FF454545"/>
        <rFont val=".SFUIText"/>
      </rPr>
      <t> </t>
    </r>
    <r>
      <rPr>
        <b/>
        <sz val="12"/>
        <color rgb="FF454545"/>
        <rFont val=".ArabicUIText-Regular"/>
      </rPr>
      <t>۹</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در</t>
    </r>
    <r>
      <rPr>
        <b/>
        <sz val="12"/>
        <color rgb="FF454545"/>
        <rFont val=".SFUIText"/>
      </rPr>
      <t> </t>
    </r>
    <r>
      <rPr>
        <b/>
        <sz val="12"/>
        <color rgb="FF454545"/>
        <rFont val=".ArabicUIText-Regular"/>
      </rPr>
      <t>پایان</t>
    </r>
    <r>
      <rPr>
        <b/>
        <sz val="12"/>
        <color rgb="FF454545"/>
        <rFont val=".SFUIText"/>
      </rPr>
      <t> </t>
    </r>
    <r>
      <rPr>
        <b/>
        <sz val="12"/>
        <color rgb="FF454545"/>
        <rFont val=".ArabicUIText-Regular"/>
      </rPr>
      <t>سال</t>
    </r>
    <r>
      <rPr>
        <b/>
        <sz val="12"/>
        <color rgb="FF454545"/>
        <rFont val=".SFUIText"/>
      </rPr>
      <t> </t>
    </r>
    <r>
      <rPr>
        <b/>
        <sz val="12"/>
        <color rgb="FF454545"/>
        <rFont val=".ArabicUIText-Regular"/>
      </rPr>
      <t>دهم شکست</t>
    </r>
    <r>
      <rPr>
        <b/>
        <sz val="12"/>
        <color rgb="FF454545"/>
        <rFont val=".SFUIText"/>
      </rPr>
      <t> </t>
    </r>
    <r>
      <rPr>
        <b/>
        <sz val="12"/>
        <color rgb="FF454545"/>
        <rFont val=".ArabicUIText-Regular"/>
      </rPr>
      <t>می</t>
    </r>
    <r>
      <rPr>
        <b/>
        <sz val="12"/>
        <color rgb="FF454545"/>
        <rFont val=".SFUIText"/>
      </rPr>
      <t> </t>
    </r>
    <r>
      <rPr>
        <b/>
        <sz val="12"/>
        <color rgb="FF454545"/>
        <rFont val=".ArabicUIText-Regular"/>
      </rPr>
      <t>خورند</t>
    </r>
    <r>
      <rPr>
        <b/>
        <sz val="12"/>
        <color rgb="FF454545"/>
        <rFont val=".SFUIText"/>
      </rPr>
      <t> </t>
    </r>
    <r>
      <rPr>
        <b/>
        <sz val="12"/>
        <color rgb="FF454545"/>
        <rFont val=".ArabicUIText-Regular"/>
      </rPr>
      <t>و</t>
    </r>
    <r>
      <rPr>
        <b/>
        <sz val="12"/>
        <color rgb="FF454545"/>
        <rFont val=".SFUIText"/>
      </rPr>
      <t> </t>
    </r>
    <r>
      <rPr>
        <b/>
        <sz val="12"/>
        <color rgb="FF454545"/>
        <rFont val=".ArabicUIText-Regular"/>
      </rPr>
      <t>از</t>
    </r>
    <r>
      <rPr>
        <b/>
        <sz val="12"/>
        <color rgb="FF454545"/>
        <rFont val=".SFUIText"/>
      </rPr>
      <t> </t>
    </r>
    <r>
      <rPr>
        <b/>
        <sz val="12"/>
        <color rgb="FF454545"/>
        <rFont val=".ArabicUIText-Regular"/>
      </rPr>
      <t>۱۰۰</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موفق</t>
    </r>
    <r>
      <rPr>
        <b/>
        <sz val="12"/>
        <color rgb="FF454545"/>
        <rFont val=".SFUIText"/>
      </rPr>
      <t> </t>
    </r>
    <r>
      <rPr>
        <b/>
        <sz val="12"/>
        <color rgb="FF454545"/>
        <rFont val=".ArabicUIText-Regular"/>
      </rPr>
      <t>،</t>
    </r>
    <r>
      <rPr>
        <b/>
        <sz val="12"/>
        <color rgb="FF454545"/>
        <rFont val=".SFUIText"/>
      </rPr>
      <t> </t>
    </r>
    <r>
      <rPr>
        <b/>
        <sz val="12"/>
        <color rgb="FF454545"/>
        <rFont val=".ArabicUIText-Regular"/>
      </rPr>
      <t>فقط</t>
    </r>
    <r>
      <rPr>
        <b/>
        <sz val="12"/>
        <color rgb="FF454545"/>
        <rFont val=".SFUIText"/>
      </rPr>
      <t> </t>
    </r>
    <r>
      <rPr>
        <b/>
        <sz val="12"/>
        <color rgb="FF454545"/>
        <rFont val=".ArabicUIText-Regular"/>
      </rPr>
      <t>یک</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در</t>
    </r>
    <r>
      <rPr>
        <b/>
        <sz val="12"/>
        <color rgb="FF454545"/>
        <rFont val=".SFUIText"/>
      </rPr>
      <t> </t>
    </r>
    <r>
      <rPr>
        <b/>
        <sz val="12"/>
        <color rgb="FF454545"/>
        <rFont val=".ArabicUIText-Regular"/>
      </rPr>
      <t>پایان</t>
    </r>
    <r>
      <rPr>
        <b/>
        <sz val="12"/>
        <color rgb="FF454545"/>
        <rFont val=".SFUIText"/>
      </rPr>
      <t> </t>
    </r>
    <r>
      <rPr>
        <b/>
        <sz val="12"/>
        <color rgb="FF454545"/>
        <rFont val=".ArabicUIText-Regular"/>
      </rPr>
      <t>سال</t>
    </r>
    <r>
      <rPr>
        <b/>
        <sz val="12"/>
        <color rgb="FF454545"/>
        <rFont val=".SFUIText"/>
      </rPr>
      <t> </t>
    </r>
    <r>
      <rPr>
        <b/>
        <sz val="12"/>
        <color rgb="FF454545"/>
        <rFont val=".ArabicUIText-Regular"/>
      </rPr>
      <t>دهم</t>
    </r>
    <r>
      <rPr>
        <b/>
        <sz val="12"/>
        <color rgb="FF454545"/>
        <rFont val=".SFUIText"/>
      </rPr>
      <t> </t>
    </r>
    <r>
      <rPr>
        <b/>
        <sz val="12"/>
        <color rgb="FF454545"/>
        <rFont val=".ArabicUIText-Regular"/>
      </rPr>
      <t>باقی</t>
    </r>
    <r>
      <rPr>
        <b/>
        <sz val="12"/>
        <color rgb="FF454545"/>
        <rFont val=".SFUIText"/>
      </rPr>
      <t> </t>
    </r>
    <r>
      <rPr>
        <b/>
        <sz val="12"/>
        <color rgb="FF454545"/>
        <rFont val=".ArabicUIText-Regular"/>
      </rPr>
      <t>می</t>
    </r>
    <r>
      <rPr>
        <b/>
        <sz val="12"/>
        <color rgb="FF454545"/>
        <rFont val=".SFUIText"/>
      </rPr>
      <t> </t>
    </r>
    <r>
      <rPr>
        <b/>
        <sz val="12"/>
        <color rgb="FF454545"/>
        <rFont val=".ArabicUIText-Regular"/>
      </rPr>
      <t>مانند</t>
    </r>
    <r>
      <rPr>
        <b/>
        <sz val="12"/>
        <color rgb="FF454545"/>
        <rFont val=".SFUIText"/>
      </rPr>
      <t>  </t>
    </r>
  </si>
  <si>
    <r>
      <t>دو</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آینده</t>
    </r>
    <r>
      <rPr>
        <b/>
        <sz val="12"/>
        <color rgb="FF454545"/>
        <rFont val=".SFUIText"/>
      </rPr>
      <t> </t>
    </r>
    <r>
      <rPr>
        <b/>
        <sz val="12"/>
        <color rgb="FF454545"/>
        <rFont val=".ArabicUIText-Regular"/>
      </rPr>
      <t>دار</t>
    </r>
    <r>
      <rPr>
        <b/>
        <sz val="12"/>
        <color rgb="FF454545"/>
        <rFont val=".SFUIText"/>
      </rPr>
      <t> </t>
    </r>
    <r>
      <rPr>
        <b/>
        <sz val="12"/>
        <color rgb="FF454545"/>
        <rFont val=".ArabicUIText-Regular"/>
      </rPr>
      <t>شرکتی</t>
    </r>
    <r>
      <rPr>
        <b/>
        <sz val="12"/>
        <color rgb="FF454545"/>
        <rFont val=".SFUIText"/>
      </rPr>
      <t> </t>
    </r>
    <r>
      <rPr>
        <b/>
        <sz val="12"/>
        <color rgb="FF454545"/>
        <rFont val=".ArabicUIText-Regular"/>
      </rPr>
      <t>است</t>
    </r>
    <r>
      <rPr>
        <b/>
        <sz val="12"/>
        <color rgb="FF454545"/>
        <rFont val=".SFUIText"/>
      </rPr>
      <t> </t>
    </r>
    <r>
      <rPr>
        <b/>
        <sz val="12"/>
        <color rgb="FF454545"/>
        <rFont val=".ArabicUIText-Regular"/>
      </rPr>
      <t>که</t>
    </r>
    <r>
      <rPr>
        <b/>
        <sz val="12"/>
        <color rgb="FF454545"/>
        <rFont val=".SFUIText"/>
      </rPr>
      <t> </t>
    </r>
    <r>
      <rPr>
        <b/>
        <sz val="12"/>
        <color rgb="FF454545"/>
        <rFont val=".ArabicUIText-Regular"/>
      </rPr>
      <t>سرمایه</t>
    </r>
    <r>
      <rPr>
        <b/>
        <sz val="12"/>
        <color rgb="FF454545"/>
        <rFont val=".SFUIText"/>
      </rPr>
      <t> </t>
    </r>
    <r>
      <rPr>
        <b/>
        <sz val="12"/>
        <color rgb="FF454545"/>
        <rFont val=".ArabicUIText-Regular"/>
      </rPr>
      <t>،</t>
    </r>
    <r>
      <rPr>
        <b/>
        <sz val="12"/>
        <color rgb="FF454545"/>
        <rFont val=".SFUIText"/>
      </rPr>
      <t> </t>
    </r>
    <r>
      <rPr>
        <b/>
        <sz val="12"/>
        <color rgb="FF454545"/>
        <rFont val=".ArabicUIText-Regular"/>
      </rPr>
      <t>چهار</t>
    </r>
    <r>
      <rPr>
        <b/>
        <sz val="12"/>
        <color rgb="FF454545"/>
        <rFont val=".SFUIText"/>
      </rPr>
      <t> </t>
    </r>
    <r>
      <rPr>
        <b/>
        <sz val="12"/>
        <color rgb="FF454545"/>
        <rFont val=".ArabicUIText-Regular"/>
      </rPr>
      <t>ساله</t>
    </r>
    <r>
      <rPr>
        <b/>
        <sz val="12"/>
        <color rgb="FF454545"/>
        <rFont val=".SFUIText"/>
      </rPr>
      <t> </t>
    </r>
    <r>
      <rPr>
        <b/>
        <sz val="12"/>
        <color rgb="FF454545"/>
        <rFont val=".ArabicUIText-Regular"/>
      </rPr>
      <t>بر</t>
    </r>
    <r>
      <rPr>
        <b/>
        <sz val="12"/>
        <color rgb="FF454545"/>
        <rFont val=".SFUIText"/>
      </rPr>
      <t> </t>
    </r>
    <r>
      <rPr>
        <b/>
        <sz val="12"/>
        <color rgb="FF454545"/>
        <rFont val=".ArabicUIText-Regular"/>
      </rPr>
      <t>گردد</t>
    </r>
    <r>
      <rPr>
        <b/>
        <sz val="12"/>
        <color rgb="FF454545"/>
        <rFont val=".SFUIText"/>
      </rPr>
      <t> </t>
    </r>
  </si>
  <si>
    <r>
      <t>سه</t>
    </r>
    <r>
      <rPr>
        <b/>
        <sz val="12"/>
        <color rgb="FF454545"/>
        <rFont val=".SFUIText"/>
      </rPr>
      <t> - </t>
    </r>
    <r>
      <rPr>
        <b/>
        <sz val="12"/>
        <color rgb="FF454545"/>
        <rFont val=".ArabicUIText-Regular"/>
      </rPr>
      <t>شاخص</t>
    </r>
    <r>
      <rPr>
        <b/>
        <sz val="12"/>
        <color rgb="FF454545"/>
        <rFont val=".SFUIText"/>
      </rPr>
      <t> </t>
    </r>
    <r>
      <rPr>
        <b/>
        <sz val="12"/>
        <color rgb="FF454545"/>
        <rFont val=".ArabicUIText-Regular"/>
      </rPr>
      <t>مناسب</t>
    </r>
    <r>
      <rPr>
        <b/>
        <sz val="12"/>
        <color rgb="FF454545"/>
        <rFont val=".SFUIText"/>
      </rPr>
      <t> </t>
    </r>
    <r>
      <rPr>
        <b/>
        <sz val="12"/>
        <color rgb="FF454545"/>
        <rFont val=".ArabicUIText-Regular"/>
      </rPr>
      <t>برای</t>
    </r>
    <r>
      <rPr>
        <b/>
        <sz val="12"/>
        <color rgb="FF454545"/>
        <rFont val=".SFUIText"/>
      </rPr>
      <t> </t>
    </r>
    <r>
      <rPr>
        <b/>
        <sz val="12"/>
        <color rgb="FF454545"/>
        <rFont val=".ArabicUIText-Regular"/>
      </rPr>
      <t>اطمینان</t>
    </r>
    <r>
      <rPr>
        <b/>
        <sz val="12"/>
        <color rgb="FF454545"/>
        <rFont val=".SFUIText"/>
      </rPr>
      <t> </t>
    </r>
    <r>
      <rPr>
        <b/>
        <sz val="12"/>
        <color rgb="FF454545"/>
        <rFont val=".ArabicUIText-Regular"/>
      </rPr>
      <t>از</t>
    </r>
    <r>
      <rPr>
        <b/>
        <sz val="12"/>
        <color rgb="FF454545"/>
        <rFont val=".SFUIText"/>
      </rPr>
      <t> </t>
    </r>
    <r>
      <rPr>
        <b/>
        <sz val="12"/>
        <color rgb="FF454545"/>
        <rFont val=".ArabicUIText-Regular"/>
      </rPr>
      <t>بازگشت</t>
    </r>
    <r>
      <rPr>
        <b/>
        <sz val="12"/>
        <color rgb="FF454545"/>
        <rFont val=".SFUIText"/>
      </rPr>
      <t> </t>
    </r>
    <r>
      <rPr>
        <b/>
        <sz val="12"/>
        <color rgb="FF454545"/>
        <rFont val=".ArabicUIText-Regular"/>
      </rPr>
      <t>چهار</t>
    </r>
    <r>
      <rPr>
        <b/>
        <sz val="12"/>
        <color rgb="FF454545"/>
        <rFont val=".SFUIText"/>
      </rPr>
      <t> </t>
    </r>
    <r>
      <rPr>
        <b/>
        <sz val="12"/>
        <color rgb="FF454545"/>
        <rFont val=".ArabicUIText-Regular"/>
      </rPr>
      <t>ساله</t>
    </r>
    <r>
      <rPr>
        <b/>
        <sz val="12"/>
        <color rgb="FF454545"/>
        <rFont val=".SFUIText"/>
      </rPr>
      <t> </t>
    </r>
    <r>
      <rPr>
        <b/>
        <sz val="12"/>
        <color rgb="FF454545"/>
        <rFont val=".ArabicUIText-Regular"/>
      </rPr>
      <t>سرمایه</t>
    </r>
    <r>
      <rPr>
        <b/>
        <sz val="12"/>
        <color rgb="FF454545"/>
        <rFont val=".SFUIText"/>
      </rPr>
      <t> </t>
    </r>
    <r>
      <rPr>
        <b/>
        <sz val="12"/>
        <color rgb="FF454545"/>
        <rFont val=".ArabicUIText-Regular"/>
      </rPr>
      <t>،</t>
    </r>
    <r>
      <rPr>
        <b/>
        <sz val="12"/>
        <color rgb="FF454545"/>
        <rFont val=".SFUIText"/>
      </rPr>
      <t> </t>
    </r>
    <r>
      <rPr>
        <b/>
        <sz val="12"/>
        <color rgb="FF454545"/>
        <rFont val=".ArabicUIText-Regular"/>
      </rPr>
      <t>نسبت</t>
    </r>
    <r>
      <rPr>
        <b/>
        <sz val="12"/>
        <color rgb="FF454545"/>
        <rFont val=".SFUIText"/>
      </rPr>
      <t> </t>
    </r>
    <r>
      <rPr>
        <b/>
        <sz val="12"/>
        <color rgb="FF454545"/>
        <rFont val=".ArabicUIText-Regular"/>
      </rPr>
      <t>سود</t>
    </r>
    <r>
      <rPr>
        <b/>
        <sz val="12"/>
        <color rgb="FF454545"/>
        <rFont val=".SFUIText"/>
      </rPr>
      <t> </t>
    </r>
    <r>
      <rPr>
        <b/>
        <sz val="12"/>
        <color rgb="FF454545"/>
        <rFont val=".ArabicUIText-Regular"/>
      </rPr>
      <t>خالص</t>
    </r>
    <r>
      <rPr>
        <b/>
        <sz val="12"/>
        <color rgb="FF454545"/>
        <rFont val=".SFUIText"/>
      </rPr>
      <t> </t>
    </r>
    <r>
      <rPr>
        <b/>
        <sz val="12"/>
        <color rgb="FF454545"/>
        <rFont val=".ArabicUIText-Regular"/>
      </rPr>
      <t>یکساله</t>
    </r>
    <r>
      <rPr>
        <b/>
        <sz val="12"/>
        <color rgb="FF454545"/>
        <rFont val=".SFUIText"/>
      </rPr>
      <t> </t>
    </r>
    <r>
      <rPr>
        <b/>
        <sz val="12"/>
        <color rgb="FF454545"/>
        <rFont val=".ArabicUIText-Regular"/>
      </rPr>
      <t>به</t>
    </r>
    <r>
      <rPr>
        <b/>
        <sz val="12"/>
        <color rgb="FF454545"/>
        <rFont val=".SFUIText"/>
      </rPr>
      <t> </t>
    </r>
    <r>
      <rPr>
        <b/>
        <sz val="12"/>
        <color rgb="FF454545"/>
        <rFont val=".ArabicUIText-Regular"/>
      </rPr>
      <t>ارزش</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است</t>
    </r>
    <r>
      <rPr>
        <b/>
        <sz val="12"/>
        <color rgb="FF454545"/>
        <rFont val=".SFUIText"/>
      </rPr>
      <t> </t>
    </r>
  </si>
  <si>
    <r>
      <t>چهار</t>
    </r>
    <r>
      <rPr>
        <b/>
        <sz val="12"/>
        <color rgb="FF454545"/>
        <rFont val=".SFUIText"/>
      </rPr>
      <t>- </t>
    </r>
    <r>
      <rPr>
        <b/>
        <sz val="12"/>
        <color rgb="FF454545"/>
        <rFont val=".ArabicUIText-Regular"/>
      </rPr>
      <t>چهل و یک</t>
    </r>
    <r>
      <rPr>
        <b/>
        <sz val="12"/>
        <color rgb="FF454545"/>
        <rFont val=".SFUIText"/>
      </rPr>
      <t> </t>
    </r>
    <r>
      <rPr>
        <b/>
        <sz val="12"/>
        <color rgb="FF454545"/>
        <rFont val=".ArabicUIText-Regular"/>
      </rPr>
      <t>شرکتی</t>
    </r>
    <r>
      <rPr>
        <b/>
        <sz val="12"/>
        <color rgb="FF454545"/>
        <rFont val=".SFUIText"/>
      </rPr>
      <t> </t>
    </r>
    <r>
      <rPr>
        <b/>
        <sz val="12"/>
        <color rgb="FF454545"/>
        <rFont val=".ArabicUIText-Regular"/>
      </rPr>
      <t>که</t>
    </r>
    <r>
      <rPr>
        <b/>
        <sz val="12"/>
        <color rgb="FF454545"/>
        <rFont val=".SFUIText"/>
      </rPr>
      <t> </t>
    </r>
    <r>
      <rPr>
        <b/>
        <sz val="12"/>
        <color rgb="FF454545"/>
        <rFont val=".ArabicUIText-Regular"/>
      </rPr>
      <t>بیشترین</t>
    </r>
    <r>
      <rPr>
        <b/>
        <sz val="12"/>
        <color rgb="FF454545"/>
        <rFont val=".SFUIText"/>
      </rPr>
      <t> </t>
    </r>
    <r>
      <rPr>
        <b/>
        <sz val="12"/>
        <color rgb="FF454545"/>
        <rFont val=".ArabicUIText-Regular"/>
      </rPr>
      <t>سهام</t>
    </r>
    <r>
      <rPr>
        <b/>
        <sz val="12"/>
        <color rgb="FF454545"/>
        <rFont val=".SFUIText"/>
      </rPr>
      <t> </t>
    </r>
    <r>
      <rPr>
        <b/>
        <sz val="12"/>
        <color rgb="FF454545"/>
        <rFont val=".ArabicUIText-Regular"/>
      </rPr>
      <t>آنها</t>
    </r>
    <r>
      <rPr>
        <b/>
        <sz val="12"/>
        <color rgb="FF454545"/>
        <rFont val=".SFUIText"/>
      </rPr>
      <t> </t>
    </r>
    <r>
      <rPr>
        <b/>
        <sz val="12"/>
        <color rgb="FF454545"/>
        <rFont val=".ArabicUIText-Regular"/>
      </rPr>
      <t>طی</t>
    </r>
    <r>
      <rPr>
        <b/>
        <sz val="12"/>
        <color rgb="FF454545"/>
        <rFont val=".SFUIText"/>
      </rPr>
      <t>  </t>
    </r>
    <r>
      <rPr>
        <b/>
        <sz val="12"/>
        <color rgb="FF454545"/>
        <rFont val=".ArabicUIText-Regular"/>
      </rPr>
      <t>10 روز</t>
    </r>
    <r>
      <rPr>
        <b/>
        <sz val="12"/>
        <color rgb="FF454545"/>
        <rFont val=".SFUIText"/>
      </rPr>
      <t> </t>
    </r>
    <r>
      <rPr>
        <b/>
        <sz val="12"/>
        <color rgb="FF454545"/>
        <rFont val=".ArabicUIText-Regular"/>
      </rPr>
      <t>گذشته</t>
    </r>
    <r>
      <rPr>
        <b/>
        <sz val="12"/>
        <color rgb="FF454545"/>
        <rFont val=".SFUIText"/>
      </rPr>
      <t> </t>
    </r>
    <r>
      <rPr>
        <b/>
        <sz val="12"/>
        <color rgb="FF454545"/>
        <rFont val=".ArabicUIText-Regular"/>
      </rPr>
      <t>به</t>
    </r>
    <r>
      <rPr>
        <b/>
        <sz val="12"/>
        <color rgb="FF454545"/>
        <rFont val=".SFUIText"/>
      </rPr>
      <t> </t>
    </r>
    <r>
      <rPr>
        <b/>
        <sz val="12"/>
        <color rgb="FF454545"/>
        <rFont val=".ArabicUIText-Regular"/>
      </rPr>
      <t>فروش</t>
    </r>
    <r>
      <rPr>
        <b/>
        <sz val="12"/>
        <color rgb="FF454545"/>
        <rFont val=".SFUIText"/>
      </rPr>
      <t> </t>
    </r>
    <r>
      <rPr>
        <b/>
        <sz val="12"/>
        <color rgb="FF454545"/>
        <rFont val=".ArabicUIText-Regular"/>
      </rPr>
      <t>رفته</t>
    </r>
    <r>
      <rPr>
        <b/>
        <sz val="12"/>
        <color rgb="FF454545"/>
        <rFont val=".SFUIText"/>
      </rPr>
      <t> </t>
    </r>
    <r>
      <rPr>
        <b/>
        <sz val="12"/>
        <color rgb="FF454545"/>
        <rFont val=".ArabicUIText-Regular"/>
      </rPr>
      <t>نسبت</t>
    </r>
    <r>
      <rPr>
        <b/>
        <sz val="12"/>
        <color rgb="FF454545"/>
        <rFont val=".SFUIText"/>
      </rPr>
      <t> </t>
    </r>
    <r>
      <rPr>
        <b/>
        <sz val="12"/>
        <color rgb="FF454545"/>
        <rFont val=".ArabicUIText-Regular"/>
      </rPr>
      <t>سود</t>
    </r>
    <r>
      <rPr>
        <b/>
        <sz val="12"/>
        <color rgb="FF454545"/>
        <rFont val=".SFUIText"/>
      </rPr>
      <t> </t>
    </r>
    <r>
      <rPr>
        <b/>
        <sz val="12"/>
        <color rgb="FF454545"/>
        <rFont val=".ArabicUIText-Regular"/>
      </rPr>
      <t>خالص</t>
    </r>
    <r>
      <rPr>
        <b/>
        <sz val="12"/>
        <color rgb="FF454545"/>
        <rFont val=".SFUIText"/>
      </rPr>
      <t> </t>
    </r>
    <r>
      <rPr>
        <b/>
        <sz val="12"/>
        <color rgb="FF454545"/>
        <rFont val=".ArabicUIText-Regular"/>
      </rPr>
      <t>به</t>
    </r>
    <r>
      <rPr>
        <b/>
        <sz val="12"/>
        <color rgb="FF454545"/>
        <rFont val=".SFUIText"/>
      </rPr>
      <t> </t>
    </r>
    <r>
      <rPr>
        <b/>
        <sz val="12"/>
        <color rgb="FF454545"/>
        <rFont val=".ArabicUIText-Regular"/>
      </rPr>
      <t>ارزش</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آنها</t>
    </r>
    <r>
      <rPr>
        <b/>
        <sz val="12"/>
        <color rgb="FF454545"/>
        <rFont val=".SFUIText"/>
      </rPr>
      <t> </t>
    </r>
    <r>
      <rPr>
        <b/>
        <sz val="12"/>
        <color rgb="FF454545"/>
        <rFont val=".ArabicUIText-Regular"/>
      </rPr>
      <t>،</t>
    </r>
    <r>
      <rPr>
        <b/>
        <sz val="12"/>
        <color rgb="FF454545"/>
        <rFont val=".SFUIText"/>
      </rPr>
      <t> </t>
    </r>
    <r>
      <rPr>
        <b/>
        <sz val="12"/>
        <color rgb="FF454545"/>
        <rFont val=".ArabicUIText-Regular"/>
      </rPr>
      <t>بطور</t>
    </r>
    <r>
      <rPr>
        <b/>
        <sz val="12"/>
        <color rgb="FF454545"/>
        <rFont val=".SFUIText"/>
      </rPr>
      <t>  </t>
    </r>
    <r>
      <rPr>
        <b/>
        <sz val="12"/>
        <color rgb="FF454545"/>
        <rFont val=".ArabicUIText-Regular"/>
      </rPr>
      <t>متوسط</t>
    </r>
    <r>
      <rPr>
        <b/>
        <sz val="12"/>
        <color rgb="FF454545"/>
        <rFont val=".SFUIText"/>
      </rPr>
      <t> 3- </t>
    </r>
    <r>
      <rPr>
        <b/>
        <sz val="12"/>
        <color rgb="FF454545"/>
        <rFont val=".ArabicUIText-Regular"/>
      </rPr>
      <t>درصد</t>
    </r>
    <r>
      <rPr>
        <b/>
        <sz val="12"/>
        <color rgb="FF454545"/>
        <rFont val=".SFUIText"/>
      </rPr>
      <t> </t>
    </r>
    <r>
      <rPr>
        <b/>
        <sz val="12"/>
        <color rgb="FF454545"/>
        <rFont val=".ArabicUIText-Regular"/>
      </rPr>
      <t>است یعنی اصلا خوب نیست</t>
    </r>
  </si>
  <si>
    <r>
      <t>پنج</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پتروشیمی</t>
    </r>
    <r>
      <rPr>
        <b/>
        <sz val="12"/>
        <color rgb="FF454545"/>
        <rFont val=".SFUIText"/>
      </rPr>
      <t> </t>
    </r>
    <r>
      <rPr>
        <b/>
        <sz val="12"/>
        <color rgb="FF454545"/>
        <rFont val=".ArabicUIText-Regular"/>
      </rPr>
      <t>زاگرس</t>
    </r>
    <r>
      <rPr>
        <b/>
        <sz val="12"/>
        <color rgb="FF454545"/>
        <rFont val=".SFUIText"/>
      </rPr>
      <t> </t>
    </r>
    <r>
      <rPr>
        <b/>
        <sz val="12"/>
        <color rgb="FF454545"/>
        <rFont val=".ArabicUIText-Regular"/>
      </rPr>
      <t>نسبت</t>
    </r>
    <r>
      <rPr>
        <b/>
        <sz val="12"/>
        <color rgb="FF454545"/>
        <rFont val=".SFUIText"/>
      </rPr>
      <t> </t>
    </r>
    <r>
      <rPr>
        <b/>
        <sz val="12"/>
        <color rgb="FF454545"/>
        <rFont val=".ArabicUIText-Regular"/>
      </rPr>
      <t>سود</t>
    </r>
    <r>
      <rPr>
        <b/>
        <sz val="12"/>
        <color rgb="FF454545"/>
        <rFont val=".SFUIText"/>
      </rPr>
      <t> </t>
    </r>
    <r>
      <rPr>
        <b/>
        <sz val="12"/>
        <color rgb="FF454545"/>
        <rFont val=".ArabicUIText-Regular"/>
      </rPr>
      <t>خالص</t>
    </r>
    <r>
      <rPr>
        <b/>
        <sz val="12"/>
        <color rgb="FF454545"/>
        <rFont val=".SFUIText"/>
      </rPr>
      <t> </t>
    </r>
    <r>
      <rPr>
        <b/>
        <sz val="12"/>
        <color rgb="FF454545"/>
        <rFont val=".ArabicUIText-Regular"/>
      </rPr>
      <t>به</t>
    </r>
    <r>
      <rPr>
        <b/>
        <sz val="12"/>
        <color rgb="FF454545"/>
        <rFont val=".SFUIText"/>
      </rPr>
      <t> </t>
    </r>
    <r>
      <rPr>
        <b/>
        <sz val="12"/>
        <color rgb="FF454545"/>
        <rFont val=".ArabicUIText-Regular"/>
      </rPr>
      <t>ارزش</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۲3</t>
    </r>
    <r>
      <rPr>
        <b/>
        <sz val="12"/>
        <color rgb="FF454545"/>
        <rFont val=".SFUIText"/>
      </rPr>
      <t> </t>
    </r>
    <r>
      <rPr>
        <b/>
        <sz val="12"/>
        <color rgb="FF454545"/>
        <rFont val=".ArabicUIText-Regular"/>
      </rPr>
      <t>درصد</t>
    </r>
    <r>
      <rPr>
        <b/>
        <sz val="12"/>
        <color rgb="FF454545"/>
        <rFont val=".SFUIText"/>
      </rPr>
      <t> </t>
    </r>
    <r>
      <rPr>
        <b/>
        <sz val="12"/>
        <color rgb="FF454545"/>
        <rFont val=".ArabicUIText-Regular"/>
      </rPr>
      <t>و</t>
    </r>
    <r>
      <rPr>
        <b/>
        <sz val="12"/>
        <color rgb="FF454545"/>
        <rFont val=".SFUIText"/>
      </rPr>
      <t> </t>
    </r>
    <r>
      <rPr>
        <b/>
        <sz val="12"/>
        <color rgb="FF454545"/>
        <rFont val=".ArabicUIText-Regular"/>
      </rPr>
      <t>فولاد</t>
    </r>
    <r>
      <rPr>
        <b/>
        <sz val="12"/>
        <color rgb="FF454545"/>
        <rFont val=".SFUIText"/>
      </rPr>
      <t> </t>
    </r>
    <r>
      <rPr>
        <b/>
        <sz val="12"/>
        <color rgb="FF454545"/>
        <rFont val=".ArabicUIText-Regular"/>
      </rPr>
      <t>مبارکه</t>
    </r>
    <r>
      <rPr>
        <b/>
        <sz val="12"/>
        <color rgb="FF454545"/>
        <rFont val=".SFUIText"/>
      </rPr>
      <t> </t>
    </r>
    <r>
      <rPr>
        <b/>
        <sz val="12"/>
        <color rgb="FF454545"/>
        <rFont val=".ArabicUIText-Regular"/>
      </rPr>
      <t>۲1</t>
    </r>
    <r>
      <rPr>
        <b/>
        <sz val="12"/>
        <color rgb="FF454545"/>
        <rFont val=".SFUIText"/>
      </rPr>
      <t> </t>
    </r>
    <r>
      <rPr>
        <b/>
        <sz val="12"/>
        <color rgb="FF454545"/>
        <rFont val=".ArabicUIText-Regular"/>
      </rPr>
      <t>درصد</t>
    </r>
    <r>
      <rPr>
        <b/>
        <sz val="12"/>
        <color rgb="FF454545"/>
        <rFont val=".SFUIText"/>
      </rPr>
      <t> </t>
    </r>
    <r>
      <rPr>
        <b/>
        <sz val="12"/>
        <color rgb="FF454545"/>
        <rFont val=".ArabicUIText-Regular"/>
      </rPr>
      <t>است</t>
    </r>
    <r>
      <rPr>
        <b/>
        <sz val="12"/>
        <color rgb="FF454545"/>
        <rFont val=".SFUIText"/>
      </rPr>
      <t> </t>
    </r>
    <r>
      <rPr>
        <b/>
        <sz val="12"/>
        <color rgb="FF454545"/>
        <rFont val=".ArabicUIText-Regular"/>
      </rPr>
      <t>که</t>
    </r>
    <r>
      <rPr>
        <b/>
        <sz val="12"/>
        <color rgb="FF454545"/>
        <rFont val=".SFUIText"/>
      </rPr>
      <t> </t>
    </r>
    <r>
      <rPr>
        <b/>
        <sz val="12"/>
        <color rgb="FF454545"/>
        <rFont val=".ArabicUIText-Regular"/>
      </rPr>
      <t>نشان</t>
    </r>
    <r>
      <rPr>
        <b/>
        <sz val="12"/>
        <color rgb="FF454545"/>
        <rFont val=".SFUIText"/>
      </rPr>
      <t> </t>
    </r>
    <r>
      <rPr>
        <b/>
        <sz val="12"/>
        <color rgb="FF454545"/>
        <rFont val=".ArabicUIText-Regular"/>
      </rPr>
      <t>می</t>
    </r>
    <r>
      <rPr>
        <b/>
        <sz val="12"/>
        <color rgb="FF454545"/>
        <rFont val=".SFUIText"/>
      </rPr>
      <t> </t>
    </r>
    <r>
      <rPr>
        <b/>
        <sz val="12"/>
        <color rgb="FF454545"/>
        <rFont val=".ArabicUIText-Regular"/>
      </rPr>
      <t>دهد</t>
    </r>
    <r>
      <rPr>
        <b/>
        <sz val="12"/>
        <color rgb="FF454545"/>
        <rFont val=".SFUIText"/>
      </rPr>
      <t> </t>
    </r>
    <r>
      <rPr>
        <b/>
        <sz val="12"/>
        <color rgb="FF454545"/>
        <rFont val=".ArabicUIText-Regular"/>
      </rPr>
      <t>سرمایه</t>
    </r>
    <r>
      <rPr>
        <b/>
        <sz val="12"/>
        <color rgb="FF454545"/>
        <rFont val=".SFUIText"/>
      </rPr>
      <t> </t>
    </r>
    <r>
      <rPr>
        <b/>
        <sz val="12"/>
        <color rgb="FF454545"/>
        <rFont val=".ArabicUIText-Regular"/>
      </rPr>
      <t>چهار</t>
    </r>
    <r>
      <rPr>
        <b/>
        <sz val="12"/>
        <color rgb="FF454545"/>
        <rFont val=".SFUIText"/>
      </rPr>
      <t> </t>
    </r>
    <r>
      <rPr>
        <b/>
        <sz val="12"/>
        <color rgb="FF454545"/>
        <rFont val=".ArabicUIText-Regular"/>
      </rPr>
      <t>ساله باز</t>
    </r>
    <r>
      <rPr>
        <b/>
        <sz val="12"/>
        <color rgb="FF454545"/>
        <rFont val=".SFUIText"/>
      </rPr>
      <t> </t>
    </r>
    <r>
      <rPr>
        <b/>
        <sz val="12"/>
        <color rgb="FF454545"/>
        <rFont val=".ArabicUIText-Regular"/>
      </rPr>
      <t>می</t>
    </r>
    <r>
      <rPr>
        <b/>
        <sz val="12"/>
        <color rgb="FF454545"/>
        <rFont val=".SFUIText"/>
      </rPr>
      <t> </t>
    </r>
    <r>
      <rPr>
        <b/>
        <sz val="12"/>
        <color rgb="FF454545"/>
        <rFont val=".ArabicUIText-Regular"/>
      </rPr>
      <t>گردد</t>
    </r>
    <r>
      <rPr>
        <b/>
        <sz val="12"/>
        <color rgb="FF454545"/>
        <rFont val=".SFUIText"/>
      </rPr>
      <t> </t>
    </r>
    <r>
      <rPr>
        <b/>
        <sz val="12"/>
        <color rgb="FF454545"/>
        <rFont val=".ArabicUIText-Regular"/>
      </rPr>
      <t>و</t>
    </r>
    <r>
      <rPr>
        <b/>
        <sz val="12"/>
        <color rgb="FF454545"/>
        <rFont val=".SFUIText"/>
      </rPr>
      <t> </t>
    </r>
    <r>
      <rPr>
        <b/>
        <sz val="12"/>
        <color rgb="FF454545"/>
        <rFont val=".ArabicUIText-Regular"/>
      </rPr>
      <t>در</t>
    </r>
    <r>
      <rPr>
        <b/>
        <sz val="12"/>
        <color rgb="FF454545"/>
        <rFont val=".SFUIText"/>
      </rPr>
      <t> </t>
    </r>
    <r>
      <rPr>
        <b/>
        <sz val="12"/>
        <color rgb="FF454545"/>
        <rFont val=".ArabicUIText-Regular"/>
      </rPr>
      <t>زمره</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های</t>
    </r>
    <r>
      <rPr>
        <b/>
        <sz val="12"/>
        <color rgb="FF454545"/>
        <rFont val=".SFUIText"/>
      </rPr>
      <t> </t>
    </r>
    <r>
      <rPr>
        <b/>
        <sz val="12"/>
        <color rgb="FF454545"/>
        <rFont val=".ArabicUIText-Regular"/>
      </rPr>
      <t>آینده</t>
    </r>
    <r>
      <rPr>
        <b/>
        <sz val="12"/>
        <color rgb="FF454545"/>
        <rFont val=".SFUIText"/>
      </rPr>
      <t> </t>
    </r>
    <r>
      <rPr>
        <b/>
        <sz val="12"/>
        <color rgb="FF454545"/>
        <rFont val=".ArabicUIText-Regular"/>
      </rPr>
      <t>دار</t>
    </r>
    <r>
      <rPr>
        <b/>
        <sz val="12"/>
        <color rgb="FF454545"/>
        <rFont val=".SFUIText"/>
      </rPr>
      <t> </t>
    </r>
    <r>
      <rPr>
        <b/>
        <sz val="12"/>
        <color rgb="FF454545"/>
        <rFont val=".ArabicUIText-Regular"/>
      </rPr>
      <t>ارزیابی</t>
    </r>
    <r>
      <rPr>
        <b/>
        <sz val="12"/>
        <color rgb="FF454545"/>
        <rFont val=".SFUIText"/>
      </rPr>
      <t> </t>
    </r>
    <r>
      <rPr>
        <b/>
        <sz val="12"/>
        <color rgb="FF454545"/>
        <rFont val=".ArabicUIText-Regular"/>
      </rPr>
      <t>میشوند</t>
    </r>
    <r>
      <rPr>
        <b/>
        <sz val="12"/>
        <color rgb="FF454545"/>
        <rFont val=".SFUIText"/>
      </rPr>
      <t> </t>
    </r>
  </si>
  <si>
    <r>
      <rPr>
        <b/>
        <sz val="12"/>
        <color rgb="FF454545"/>
        <rFont val=".SFUIText"/>
      </rPr>
      <t>شش - </t>
    </r>
    <r>
      <rPr>
        <b/>
        <sz val="12"/>
        <color rgb="FF454545"/>
        <rFont val=".ArabicUIText-Regular"/>
      </rPr>
      <t>چهل و یک</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36</t>
    </r>
    <r>
      <rPr>
        <b/>
        <sz val="12"/>
        <color rgb="FF454545"/>
        <rFont val=".SFUIText"/>
      </rPr>
      <t> </t>
    </r>
    <r>
      <rPr>
        <b/>
        <sz val="12"/>
        <color rgb="FF454545"/>
        <rFont val=".ArabicUIText-Regular"/>
      </rPr>
      <t>هزار</t>
    </r>
    <r>
      <rPr>
        <b/>
        <sz val="12"/>
        <color rgb="FF454545"/>
        <rFont val=".SFUIText"/>
      </rPr>
      <t> </t>
    </r>
    <r>
      <rPr>
        <b/>
        <sz val="12"/>
        <color rgb="FF454545"/>
        <rFont val=".ArabicUIText-Regular"/>
      </rPr>
      <t>میلیارد</t>
    </r>
    <r>
      <rPr>
        <b/>
        <sz val="12"/>
        <color rgb="FF454545"/>
        <rFont val=".SFUIText"/>
      </rPr>
      <t> </t>
    </r>
    <r>
      <rPr>
        <b/>
        <sz val="12"/>
        <color rgb="FF454545"/>
        <rFont val=".ArabicUIText-Regular"/>
      </rPr>
      <t>تومان</t>
    </r>
    <r>
      <rPr>
        <b/>
        <sz val="12"/>
        <color rgb="FF454545"/>
        <rFont val=".SFUIText"/>
      </rPr>
      <t> </t>
    </r>
    <r>
      <rPr>
        <b/>
        <sz val="12"/>
        <color rgb="FF454545"/>
        <rFont val=".ArabicUIText-Regular"/>
      </rPr>
      <t>طی</t>
    </r>
    <r>
      <rPr>
        <b/>
        <sz val="12"/>
        <color rgb="FF454545"/>
        <rFont val=".SFUIText"/>
      </rPr>
      <t> </t>
    </r>
    <r>
      <rPr>
        <b/>
        <sz val="12"/>
        <color rgb="FF454545"/>
        <rFont val=".ArabicUIText-Regular"/>
      </rPr>
      <t>یک</t>
    </r>
    <r>
      <rPr>
        <b/>
        <sz val="12"/>
        <color rgb="FF454545"/>
        <rFont val=".SFUIText"/>
      </rPr>
      <t> </t>
    </r>
    <r>
      <rPr>
        <b/>
        <sz val="12"/>
        <color rgb="FF454545"/>
        <rFont val=".ArabicUIText-Regular"/>
      </rPr>
      <t>سال</t>
    </r>
    <r>
      <rPr>
        <b/>
        <sz val="12"/>
        <color rgb="FF454545"/>
        <rFont val=".SFUIText"/>
      </rPr>
      <t> </t>
    </r>
    <r>
      <rPr>
        <b/>
        <sz val="12"/>
        <color rgb="FF454545"/>
        <rFont val=".ArabicUIText-Regular"/>
      </rPr>
      <t>سود</t>
    </r>
    <r>
      <rPr>
        <b/>
        <sz val="12"/>
        <color rgb="FF454545"/>
        <rFont val=".SFUIText"/>
      </rPr>
      <t> </t>
    </r>
    <r>
      <rPr>
        <b/>
        <sz val="12"/>
        <color rgb="FF454545"/>
        <rFont val=".ArabicUIText-Regular"/>
      </rPr>
      <t>کرده</t>
    </r>
    <r>
      <rPr>
        <b/>
        <sz val="12"/>
        <color rgb="FF454545"/>
        <rFont val=".SFUIText"/>
      </rPr>
      <t> </t>
    </r>
    <r>
      <rPr>
        <b/>
        <sz val="12"/>
        <color rgb="FF454545"/>
        <rFont val=".ArabicUIText-Regular"/>
      </rPr>
      <t>اند</t>
    </r>
    <r>
      <rPr>
        <b/>
        <sz val="12"/>
        <color rgb="FF454545"/>
        <rFont val=".SFUIText"/>
      </rPr>
      <t> </t>
    </r>
  </si>
  <si>
    <r>
      <t>اما</t>
    </r>
    <r>
      <rPr>
        <b/>
        <sz val="12"/>
        <color rgb="FF454545"/>
        <rFont val=".SFUIText"/>
      </rPr>
      <t> </t>
    </r>
    <r>
      <rPr>
        <b/>
        <sz val="12"/>
        <color rgb="FF454545"/>
        <rFont val=".ArabicUIText-Regular"/>
      </rPr>
      <t>آنها</t>
    </r>
    <r>
      <rPr>
        <b/>
        <sz val="12"/>
        <color rgb="FF454545"/>
        <rFont val=".SFUIText"/>
      </rPr>
      <t> </t>
    </r>
    <r>
      <rPr>
        <b/>
        <sz val="12"/>
        <color rgb="FF454545"/>
        <rFont val=".ArabicUIText-Regular"/>
      </rPr>
      <t>را</t>
    </r>
    <r>
      <rPr>
        <b/>
        <sz val="12"/>
        <color rgb="FF454545"/>
        <rFont val=".SFUIText"/>
      </rPr>
      <t> </t>
    </r>
    <r>
      <rPr>
        <b/>
        <sz val="12"/>
        <color rgb="FF454545"/>
        <rFont val=".ArabicUIText-Regular"/>
      </rPr>
      <t>باید</t>
    </r>
    <r>
      <rPr>
        <b/>
        <sz val="12"/>
        <color rgb="FF454545"/>
        <rFont val=".SFUIText"/>
      </rPr>
      <t> </t>
    </r>
    <r>
      <rPr>
        <b/>
        <sz val="12"/>
        <color rgb="FF454545"/>
        <rFont val=".ArabicUIText-Regular"/>
      </rPr>
      <t>به</t>
    </r>
    <r>
      <rPr>
        <b/>
        <sz val="12"/>
        <color rgb="FF454545"/>
        <rFont val=".SFUIText"/>
      </rPr>
      <t>  </t>
    </r>
    <r>
      <rPr>
        <b/>
        <sz val="12"/>
        <color rgb="FF454545"/>
        <rFont val=".ArabicUIText-Regular"/>
      </rPr>
      <t>دو</t>
    </r>
    <r>
      <rPr>
        <b/>
        <sz val="12"/>
        <color rgb="FF454545"/>
        <rFont val=".SFUIText"/>
      </rPr>
      <t> </t>
    </r>
    <r>
      <rPr>
        <b/>
        <sz val="12"/>
        <color rgb="FF454545"/>
        <rFont val=".ArabicUIText-Regular"/>
      </rPr>
      <t>دسته</t>
    </r>
    <r>
      <rPr>
        <b/>
        <sz val="12"/>
        <color rgb="FF454545"/>
        <rFont val=".SFUIText"/>
      </rPr>
      <t> </t>
    </r>
    <r>
      <rPr>
        <b/>
        <sz val="12"/>
        <color rgb="FF454545"/>
        <rFont val=".ArabicUIText-Regular"/>
      </rPr>
      <t>شرکتهای</t>
    </r>
    <r>
      <rPr>
        <b/>
        <sz val="12"/>
        <color rgb="FF454545"/>
        <rFont val=".SFUIText"/>
      </rPr>
      <t> </t>
    </r>
    <r>
      <rPr>
        <b/>
        <sz val="12"/>
        <color rgb="FF454545"/>
        <rFont val=".ArabicUIText-Regular"/>
      </rPr>
      <t>سود</t>
    </r>
    <r>
      <rPr>
        <b/>
        <sz val="12"/>
        <color rgb="FF454545"/>
        <rFont val=".SFUIText"/>
      </rPr>
      <t> </t>
    </r>
    <r>
      <rPr>
        <b/>
        <sz val="12"/>
        <color rgb="FF454545"/>
        <rFont val=".ArabicUIText-Regular"/>
      </rPr>
      <t>آور</t>
    </r>
    <r>
      <rPr>
        <b/>
        <sz val="12"/>
        <color rgb="FF454545"/>
        <rFont val=".SFUIText"/>
      </rPr>
      <t> </t>
    </r>
    <r>
      <rPr>
        <b/>
        <sz val="12"/>
        <color rgb="FF454545"/>
        <rFont val=".ArabicUIText-Regular"/>
      </rPr>
      <t>و</t>
    </r>
    <r>
      <rPr>
        <b/>
        <sz val="12"/>
        <color rgb="FF454545"/>
        <rFont val=".SFUIText"/>
      </rPr>
      <t> </t>
    </r>
    <r>
      <rPr>
        <b/>
        <sz val="12"/>
        <color rgb="FF454545"/>
        <rFont val=".ArabicUIText-Regular"/>
      </rPr>
      <t>غیر</t>
    </r>
    <r>
      <rPr>
        <b/>
        <sz val="12"/>
        <color rgb="FF454545"/>
        <rFont val=".SFUIText"/>
      </rPr>
      <t> </t>
    </r>
    <r>
      <rPr>
        <b/>
        <sz val="12"/>
        <color rgb="FF454545"/>
        <rFont val=".ArabicUIText-Regular"/>
      </rPr>
      <t>سود</t>
    </r>
    <r>
      <rPr>
        <b/>
        <sz val="12"/>
        <color rgb="FF454545"/>
        <rFont val=".SFUIText"/>
      </rPr>
      <t> </t>
    </r>
    <r>
      <rPr>
        <b/>
        <sz val="12"/>
        <color rgb="FF454545"/>
        <rFont val=".ArabicUIText-Regular"/>
      </rPr>
      <t>آور</t>
    </r>
    <r>
      <rPr>
        <b/>
        <sz val="12"/>
        <color rgb="FF454545"/>
        <rFont val=".SFUIText"/>
      </rPr>
      <t> </t>
    </r>
    <r>
      <rPr>
        <b/>
        <sz val="12"/>
        <color rgb="FF454545"/>
        <rFont val=".ArabicUIText-Regular"/>
      </rPr>
      <t>تقسیم</t>
    </r>
    <r>
      <rPr>
        <b/>
        <sz val="12"/>
        <color rgb="FF454545"/>
        <rFont val=".SFUIText"/>
      </rPr>
      <t> </t>
    </r>
    <r>
      <rPr>
        <b/>
        <sz val="12"/>
        <color rgb="FF454545"/>
        <rFont val=".ArabicUIText-Regular"/>
      </rPr>
      <t>کرد</t>
    </r>
    <r>
      <rPr>
        <b/>
        <sz val="12"/>
        <color rgb="FF454545"/>
        <rFont val=".SFUIText"/>
      </rPr>
      <t> </t>
    </r>
  </si>
  <si>
    <r>
      <t>شرکت</t>
    </r>
    <r>
      <rPr>
        <b/>
        <sz val="14"/>
        <color rgb="FFFF0000"/>
        <rFont val=".SFUIText"/>
      </rPr>
      <t> </t>
    </r>
    <r>
      <rPr>
        <b/>
        <sz val="14"/>
        <color rgb="FFFF0000"/>
        <rFont val=".ArabicUIText-Regular"/>
      </rPr>
      <t>های</t>
    </r>
    <r>
      <rPr>
        <b/>
        <sz val="14"/>
        <color rgb="FFFF0000"/>
        <rFont val=".SFUIText"/>
      </rPr>
      <t> </t>
    </r>
    <r>
      <rPr>
        <b/>
        <sz val="14"/>
        <color rgb="FFFF0000"/>
        <rFont val=".ArabicUIText-Regular"/>
      </rPr>
      <t>سود</t>
    </r>
    <r>
      <rPr>
        <b/>
        <sz val="14"/>
        <color rgb="FFFF0000"/>
        <rFont val=".SFUIText"/>
      </rPr>
      <t> </t>
    </r>
    <r>
      <rPr>
        <b/>
        <sz val="14"/>
        <color rgb="FFFF0000"/>
        <rFont val=".ArabicUIText-Regular"/>
      </rPr>
      <t>آور</t>
    </r>
    <r>
      <rPr>
        <b/>
        <sz val="14"/>
        <color rgb="FFFF0000"/>
        <rFont val=".SFUIText"/>
      </rPr>
      <t>  </t>
    </r>
    <r>
      <rPr>
        <b/>
        <sz val="14"/>
        <color rgb="FFFF0000"/>
        <rFont val=".ArabicUIText-Regular"/>
      </rPr>
      <t>پنج</t>
    </r>
    <r>
      <rPr>
        <b/>
        <sz val="14"/>
        <color rgb="FFFF0000"/>
        <rFont val=".SFUIText"/>
      </rPr>
      <t> </t>
    </r>
    <r>
      <rPr>
        <b/>
        <sz val="14"/>
        <color rgb="FFFF0000"/>
        <rFont val=".ArabicUIText-Regular"/>
      </rPr>
      <t>شرکت</t>
    </r>
    <r>
      <rPr>
        <b/>
        <sz val="14"/>
        <color rgb="FFFF0000"/>
        <rFont val=".SFUIText"/>
      </rPr>
      <t> </t>
    </r>
    <r>
      <rPr>
        <b/>
        <sz val="14"/>
        <color rgb="FFFF0000"/>
        <rFont val=".ArabicUIText-Regular"/>
      </rPr>
      <t>به</t>
    </r>
    <r>
      <rPr>
        <b/>
        <sz val="14"/>
        <color rgb="FFFF0000"/>
        <rFont val=".SFUIText"/>
      </rPr>
      <t> </t>
    </r>
    <r>
      <rPr>
        <b/>
        <sz val="14"/>
        <color rgb="FFFF0000"/>
        <rFont val=".ArabicUIText-Regular"/>
      </rPr>
      <t>شرح</t>
    </r>
    <r>
      <rPr>
        <b/>
        <sz val="14"/>
        <color rgb="FFFF0000"/>
        <rFont val=".SFUIText"/>
      </rPr>
      <t> </t>
    </r>
    <r>
      <rPr>
        <b/>
        <sz val="14"/>
        <color rgb="FFFF0000"/>
        <rFont val=".ArabicUIText-Regular"/>
      </rPr>
      <t>ذیل</t>
    </r>
    <r>
      <rPr>
        <b/>
        <sz val="14"/>
        <color rgb="FFFF0000"/>
        <rFont val=".SFUIText"/>
      </rPr>
      <t> </t>
    </r>
    <r>
      <rPr>
        <b/>
        <sz val="14"/>
        <color rgb="FFFF0000"/>
        <rFont val=".ArabicUIText-Regular"/>
      </rPr>
      <t>اند</t>
    </r>
    <r>
      <rPr>
        <b/>
        <sz val="14"/>
        <color rgb="FFFF0000"/>
        <rFont val=".SFUIText"/>
      </rPr>
      <t> </t>
    </r>
    <r>
      <rPr>
        <b/>
        <sz val="14"/>
        <color rgb="FFFF0000"/>
        <rFont val=".ArabicUIText-Regular"/>
      </rPr>
      <t>که</t>
    </r>
    <r>
      <rPr>
        <b/>
        <sz val="14"/>
        <color rgb="FFFF0000"/>
        <rFont val=".SFUIText"/>
      </rPr>
      <t> </t>
    </r>
    <r>
      <rPr>
        <b/>
        <sz val="14"/>
        <color rgb="FFFF0000"/>
        <rFont val=".ArabicUIText-Regular"/>
      </rPr>
      <t>بیش</t>
    </r>
    <r>
      <rPr>
        <b/>
        <sz val="14"/>
        <color rgb="FFFF0000"/>
        <rFont val=".SFUIText"/>
      </rPr>
      <t> </t>
    </r>
    <r>
      <rPr>
        <b/>
        <sz val="14"/>
        <color rgb="FFFF0000"/>
        <rFont val=".ArabicUIText-Regular"/>
      </rPr>
      <t>از</t>
    </r>
    <r>
      <rPr>
        <b/>
        <sz val="14"/>
        <color rgb="FFFF0000"/>
        <rFont val=".SFUIText"/>
      </rPr>
      <t> </t>
    </r>
    <r>
      <rPr>
        <b/>
        <sz val="14"/>
        <color rgb="FFFF0000"/>
        <rFont val=".ArabicUIText-Regular"/>
      </rPr>
      <t>۹۰</t>
    </r>
    <r>
      <rPr>
        <b/>
        <sz val="14"/>
        <color rgb="FFFF0000"/>
        <rFont val=".SFUIText"/>
      </rPr>
      <t> </t>
    </r>
    <r>
      <rPr>
        <b/>
        <sz val="14"/>
        <color rgb="FFFF0000"/>
        <rFont val=".ArabicUIText-Regular"/>
      </rPr>
      <t>درصد</t>
    </r>
    <r>
      <rPr>
        <b/>
        <sz val="14"/>
        <color rgb="FFFF0000"/>
        <rFont val=".SFUIText"/>
      </rPr>
      <t> </t>
    </r>
    <r>
      <rPr>
        <b/>
        <sz val="14"/>
        <color rgb="FFFF0000"/>
        <rFont val=".ArabicUIText-Regular"/>
      </rPr>
      <t>سود</t>
    </r>
    <r>
      <rPr>
        <b/>
        <sz val="14"/>
        <color rgb="FFFF0000"/>
        <rFont val=".SFUIText"/>
      </rPr>
      <t> </t>
    </r>
    <r>
      <rPr>
        <b/>
        <sz val="14"/>
        <color rgb="FFFF0000"/>
        <rFont val=".ArabicUIText-Regular"/>
      </rPr>
      <t>به</t>
    </r>
    <r>
      <rPr>
        <b/>
        <sz val="14"/>
        <color rgb="FFFF0000"/>
        <rFont val=".SFUIText"/>
      </rPr>
      <t> </t>
    </r>
    <r>
      <rPr>
        <b/>
        <sz val="14"/>
        <color rgb="FFFF0000"/>
        <rFont val=".ArabicUIText-Regular"/>
      </rPr>
      <t>آنها</t>
    </r>
    <r>
      <rPr>
        <b/>
        <sz val="14"/>
        <color rgb="FFFF0000"/>
        <rFont val=".SFUIText"/>
      </rPr>
      <t> </t>
    </r>
    <r>
      <rPr>
        <b/>
        <sz val="14"/>
        <color rgb="FFFF0000"/>
        <rFont val=".ArabicUIText-Regular"/>
      </rPr>
      <t>تعلق</t>
    </r>
    <r>
      <rPr>
        <b/>
        <sz val="14"/>
        <color rgb="FFFF0000"/>
        <rFont val=".SFUIText"/>
      </rPr>
      <t> </t>
    </r>
    <r>
      <rPr>
        <b/>
        <sz val="14"/>
        <color rgb="FFFF0000"/>
        <rFont val=".ArabicUIText-Regular"/>
      </rPr>
      <t>دارد</t>
    </r>
    <r>
      <rPr>
        <b/>
        <sz val="14"/>
        <color rgb="FFFF0000"/>
        <rFont val=".SFUIText"/>
      </rPr>
      <t> </t>
    </r>
    <r>
      <rPr>
        <b/>
        <sz val="14"/>
        <color rgb="FFFF0000"/>
        <rFont val=".ArabicUIText-Regular"/>
      </rPr>
      <t>به</t>
    </r>
    <r>
      <rPr>
        <b/>
        <sz val="14"/>
        <color rgb="FFFF0000"/>
        <rFont val=".SFUIText"/>
      </rPr>
      <t> </t>
    </r>
    <r>
      <rPr>
        <b/>
        <sz val="14"/>
        <color rgb="FFFF0000"/>
        <rFont val=".ArabicUIText-Regular"/>
      </rPr>
      <t>شرح</t>
    </r>
    <r>
      <rPr>
        <b/>
        <sz val="14"/>
        <color rgb="FFFF0000"/>
        <rFont val=".SFUIText"/>
      </rPr>
      <t> </t>
    </r>
    <r>
      <rPr>
        <b/>
        <sz val="14"/>
        <color rgb="FFFF0000"/>
        <rFont val=".ArabicUIText-Regular"/>
      </rPr>
      <t>ذیل</t>
    </r>
    <r>
      <rPr>
        <b/>
        <sz val="14"/>
        <color rgb="FFFF0000"/>
        <rFont val=".SFUIText"/>
      </rPr>
      <t> </t>
    </r>
  </si>
  <si>
    <r>
      <t>فولاد</t>
    </r>
    <r>
      <rPr>
        <b/>
        <sz val="12"/>
        <color rgb="FF454545"/>
        <rFont val=".SFUIText"/>
      </rPr>
      <t> </t>
    </r>
    <r>
      <rPr>
        <b/>
        <sz val="12"/>
        <color rgb="FF454545"/>
        <rFont val=".ArabicUIText-Regular"/>
      </rPr>
      <t>مبارکه</t>
    </r>
    <r>
      <rPr>
        <b/>
        <sz val="12"/>
        <color rgb="FF454545"/>
        <rFont val=".SFUIText"/>
      </rPr>
      <t> :  </t>
    </r>
    <r>
      <rPr>
        <b/>
        <sz val="12"/>
        <color rgb="FF454545"/>
        <rFont val=".ArabicUIText-Regular"/>
      </rPr>
      <t>۱۲</t>
    </r>
    <r>
      <rPr>
        <b/>
        <sz val="12"/>
        <color rgb="FF454545"/>
        <rFont val=".SFUIText"/>
      </rPr>
      <t> </t>
    </r>
    <r>
      <rPr>
        <b/>
        <sz val="12"/>
        <color rgb="FF454545"/>
        <rFont val=".ArabicUIText-Regular"/>
      </rPr>
      <t>هزار</t>
    </r>
    <r>
      <rPr>
        <b/>
        <sz val="12"/>
        <color rgb="FF454545"/>
        <rFont val=".SFUIText"/>
      </rPr>
      <t> </t>
    </r>
    <r>
      <rPr>
        <b/>
        <sz val="12"/>
        <color rgb="FF454545"/>
        <rFont val=".ArabicUIText-Regular"/>
      </rPr>
      <t>میلیارد</t>
    </r>
    <r>
      <rPr>
        <b/>
        <sz val="12"/>
        <color rgb="FF454545"/>
        <rFont val=".SFUIText"/>
      </rPr>
      <t> </t>
    </r>
    <r>
      <rPr>
        <b/>
        <sz val="12"/>
        <color rgb="FF454545"/>
        <rFont val=".ArabicUIText-Regular"/>
      </rPr>
      <t>تومان</t>
    </r>
  </si>
  <si>
    <r>
      <t>پالایشگاه</t>
    </r>
    <r>
      <rPr>
        <b/>
        <sz val="12"/>
        <color rgb="FF454545"/>
        <rFont val=".SFUIText"/>
      </rPr>
      <t> </t>
    </r>
    <r>
      <rPr>
        <b/>
        <sz val="12"/>
        <color rgb="FF454545"/>
        <rFont val=".ArabicUIText-Regular"/>
      </rPr>
      <t>اصفهان</t>
    </r>
    <r>
      <rPr>
        <b/>
        <sz val="12"/>
        <color rgb="FF454545"/>
        <rFont val=".SFUIText"/>
      </rPr>
      <t> :  </t>
    </r>
    <r>
      <rPr>
        <b/>
        <sz val="12"/>
        <color rgb="FF454545"/>
        <rFont val=".ArabicUIText-Regular"/>
      </rPr>
      <t>۵</t>
    </r>
    <r>
      <rPr>
        <b/>
        <sz val="12"/>
        <color rgb="FF454545"/>
        <rFont val=".SFUIText"/>
      </rPr>
      <t> </t>
    </r>
    <r>
      <rPr>
        <b/>
        <sz val="12"/>
        <color rgb="FF454545"/>
        <rFont val=".ArabicUIText-Regular"/>
      </rPr>
      <t>هزار</t>
    </r>
    <r>
      <rPr>
        <b/>
        <sz val="12"/>
        <color rgb="FF454545"/>
        <rFont val=".SFUIText"/>
      </rPr>
      <t> </t>
    </r>
    <r>
      <rPr>
        <b/>
        <sz val="12"/>
        <color rgb="FF454545"/>
        <rFont val=".ArabicUIText-Regular"/>
      </rPr>
      <t>میلیارد</t>
    </r>
    <r>
      <rPr>
        <b/>
        <sz val="12"/>
        <color rgb="FF454545"/>
        <rFont val=".SFUIText"/>
      </rPr>
      <t> </t>
    </r>
    <r>
      <rPr>
        <b/>
        <sz val="12"/>
        <color rgb="FF454545"/>
        <rFont val=".ArabicUIText-Regular"/>
      </rPr>
      <t>تومان</t>
    </r>
    <r>
      <rPr>
        <b/>
        <sz val="12"/>
        <color rgb="FF454545"/>
        <rFont val=".SFUIText"/>
      </rPr>
      <t> </t>
    </r>
  </si>
  <si>
    <r>
      <t>سرمایه</t>
    </r>
    <r>
      <rPr>
        <b/>
        <sz val="12"/>
        <color rgb="FF454545"/>
        <rFont val=".SFUIText"/>
      </rPr>
      <t> </t>
    </r>
    <r>
      <rPr>
        <b/>
        <sz val="12"/>
        <color rgb="FF454545"/>
        <rFont val=".ArabicUIText-Regular"/>
      </rPr>
      <t>گذاری</t>
    </r>
    <r>
      <rPr>
        <b/>
        <sz val="12"/>
        <color rgb="FF454545"/>
        <rFont val=".SFUIText"/>
      </rPr>
      <t> </t>
    </r>
    <r>
      <rPr>
        <b/>
        <sz val="12"/>
        <color rgb="FF454545"/>
        <rFont val=".ArabicUIText-Regular"/>
      </rPr>
      <t>نفت</t>
    </r>
    <r>
      <rPr>
        <b/>
        <sz val="12"/>
        <color rgb="FF454545"/>
        <rFont val=".SFUIText"/>
      </rPr>
      <t> </t>
    </r>
    <r>
      <rPr>
        <b/>
        <sz val="12"/>
        <color rgb="FF454545"/>
        <rFont val=".ArabicUIText-Regular"/>
      </rPr>
      <t>و</t>
    </r>
    <r>
      <rPr>
        <b/>
        <sz val="12"/>
        <color rgb="FF454545"/>
        <rFont val=".SFUIText"/>
      </rPr>
      <t> </t>
    </r>
    <r>
      <rPr>
        <b/>
        <sz val="12"/>
        <color rgb="FF454545"/>
        <rFont val=".ArabicUIText-Regular"/>
      </rPr>
      <t>گاز</t>
    </r>
    <r>
      <rPr>
        <b/>
        <sz val="12"/>
        <color rgb="FF454545"/>
        <rFont val=".SFUIText"/>
      </rPr>
      <t> </t>
    </r>
    <r>
      <rPr>
        <b/>
        <sz val="12"/>
        <color rgb="FF454545"/>
        <rFont val=".ArabicUIText-Regular"/>
      </rPr>
      <t>تامین</t>
    </r>
    <r>
      <rPr>
        <b/>
        <sz val="12"/>
        <color rgb="FF454545"/>
        <rFont val=".SFUIText"/>
      </rPr>
      <t> : </t>
    </r>
    <r>
      <rPr>
        <b/>
        <sz val="12"/>
        <color rgb="FF454545"/>
        <rFont val=".ArabicUIText-Regular"/>
      </rPr>
      <t>۳هزار</t>
    </r>
    <r>
      <rPr>
        <b/>
        <sz val="12"/>
        <color rgb="FF454545"/>
        <rFont val=".SFUIText"/>
      </rPr>
      <t> </t>
    </r>
    <r>
      <rPr>
        <b/>
        <sz val="12"/>
        <color rgb="FF454545"/>
        <rFont val=".ArabicUIText-Regular"/>
      </rPr>
      <t>و</t>
    </r>
    <r>
      <rPr>
        <b/>
        <sz val="12"/>
        <color rgb="FF454545"/>
        <rFont val=".SFUIText"/>
      </rPr>
      <t> </t>
    </r>
    <r>
      <rPr>
        <b/>
        <sz val="12"/>
        <color rgb="FF454545"/>
        <rFont val=".ArabicUIText-Regular"/>
      </rPr>
      <t>۵۰۰</t>
    </r>
    <r>
      <rPr>
        <b/>
        <sz val="12"/>
        <color rgb="FF454545"/>
        <rFont val=".SFUIText"/>
      </rPr>
      <t> </t>
    </r>
    <r>
      <rPr>
        <b/>
        <sz val="12"/>
        <color rgb="FF454545"/>
        <rFont val=".ArabicUIText-Regular"/>
      </rPr>
      <t>میلیارد</t>
    </r>
    <r>
      <rPr>
        <b/>
        <sz val="12"/>
        <color rgb="FF454545"/>
        <rFont val=".SFUIText"/>
      </rPr>
      <t> </t>
    </r>
    <r>
      <rPr>
        <b/>
        <sz val="12"/>
        <color rgb="FF454545"/>
        <rFont val=".ArabicUIText-Regular"/>
      </rPr>
      <t>تومان</t>
    </r>
    <r>
      <rPr>
        <b/>
        <sz val="12"/>
        <color rgb="FF454545"/>
        <rFont val=".SFUIText"/>
      </rPr>
      <t> </t>
    </r>
  </si>
  <si>
    <r>
      <t>مخابرات</t>
    </r>
    <r>
      <rPr>
        <b/>
        <sz val="12"/>
        <color rgb="FF454545"/>
        <rFont val=".SFUIText"/>
      </rPr>
      <t> : </t>
    </r>
    <r>
      <rPr>
        <b/>
        <sz val="12"/>
        <color rgb="FF454545"/>
        <rFont val=".ArabicUIText-Regular"/>
      </rPr>
      <t>۳</t>
    </r>
    <r>
      <rPr>
        <b/>
        <sz val="12"/>
        <color rgb="FF454545"/>
        <rFont val=".SFUIText"/>
      </rPr>
      <t> </t>
    </r>
    <r>
      <rPr>
        <b/>
        <sz val="12"/>
        <color rgb="FF454545"/>
        <rFont val=".ArabicUIText-Regular"/>
      </rPr>
      <t>هزار</t>
    </r>
    <r>
      <rPr>
        <b/>
        <sz val="12"/>
        <color rgb="FF454545"/>
        <rFont val=".SFUIText"/>
      </rPr>
      <t> </t>
    </r>
    <r>
      <rPr>
        <b/>
        <sz val="12"/>
        <color rgb="FF454545"/>
        <rFont val=".ArabicUIText-Regular"/>
      </rPr>
      <t>میلیارد</t>
    </r>
    <r>
      <rPr>
        <b/>
        <sz val="12"/>
        <color rgb="FF454545"/>
        <rFont val=".SFUIText"/>
      </rPr>
      <t> </t>
    </r>
    <r>
      <rPr>
        <b/>
        <sz val="12"/>
        <color rgb="FF454545"/>
        <rFont val=".ArabicUIText-Regular"/>
      </rPr>
      <t>تومان</t>
    </r>
  </si>
  <si>
    <r>
      <t> </t>
    </r>
    <r>
      <rPr>
        <b/>
        <sz val="12"/>
        <color rgb="FF454545"/>
        <rFont val=".ArabicUIText-Regular"/>
      </rPr>
      <t>پتروشیمی</t>
    </r>
    <r>
      <rPr>
        <b/>
        <sz val="12"/>
        <color rgb="FF454545"/>
        <rFont val=".SFUIText"/>
      </rPr>
      <t> </t>
    </r>
    <r>
      <rPr>
        <b/>
        <sz val="12"/>
        <color rgb="FF454545"/>
        <rFont val=".ArabicUIText-Regular"/>
      </rPr>
      <t>نوری</t>
    </r>
    <r>
      <rPr>
        <b/>
        <sz val="12"/>
        <color rgb="FF454545"/>
        <rFont val=".SFUIText"/>
      </rPr>
      <t> : </t>
    </r>
    <r>
      <rPr>
        <b/>
        <sz val="12"/>
        <color rgb="FF454545"/>
        <rFont val=".ArabicUIText-Regular"/>
      </rPr>
      <t>۲</t>
    </r>
    <r>
      <rPr>
        <b/>
        <sz val="12"/>
        <color rgb="FF454545"/>
        <rFont val=".SFUIText"/>
      </rPr>
      <t> </t>
    </r>
    <r>
      <rPr>
        <b/>
        <sz val="12"/>
        <color rgb="FF454545"/>
        <rFont val=".ArabicUIText-Regular"/>
      </rPr>
      <t>هزار</t>
    </r>
    <r>
      <rPr>
        <b/>
        <sz val="12"/>
        <color rgb="FF454545"/>
        <rFont val=".SFUIText"/>
      </rPr>
      <t> </t>
    </r>
    <r>
      <rPr>
        <b/>
        <sz val="12"/>
        <color rgb="FF454545"/>
        <rFont val=".ArabicUIText-Regular"/>
      </rPr>
      <t>میلیارد</t>
    </r>
    <r>
      <rPr>
        <b/>
        <sz val="12"/>
        <color rgb="FF454545"/>
        <rFont val=".SFUIText"/>
      </rPr>
      <t> </t>
    </r>
    <r>
      <rPr>
        <b/>
        <sz val="12"/>
        <color rgb="FF454545"/>
        <rFont val=".ArabicUIText-Regular"/>
      </rPr>
      <t>تومان</t>
    </r>
  </si>
  <si>
    <r>
      <t>بقیه</t>
    </r>
    <r>
      <rPr>
        <b/>
        <sz val="12"/>
        <color rgb="FF454545"/>
        <rFont val=".SFUIText"/>
      </rPr>
      <t> </t>
    </r>
    <r>
      <rPr>
        <b/>
        <sz val="12"/>
        <color rgb="FF454545"/>
        <rFont val=".ArabicUIText-Regular"/>
      </rPr>
      <t>شرکتهای</t>
    </r>
    <r>
      <rPr>
        <b/>
        <sz val="12"/>
        <color rgb="FF454545"/>
        <rFont val=".SFUIText"/>
      </rPr>
      <t> </t>
    </r>
    <r>
      <rPr>
        <b/>
        <sz val="12"/>
        <color rgb="FF454545"/>
        <rFont val=".ArabicUIText-Regular"/>
      </rPr>
      <t>چندان</t>
    </r>
    <r>
      <rPr>
        <b/>
        <sz val="12"/>
        <color rgb="FF454545"/>
        <rFont val=".SFUIText"/>
      </rPr>
      <t> </t>
    </r>
    <r>
      <rPr>
        <b/>
        <sz val="12"/>
        <color rgb="FF454545"/>
        <rFont val=".ArabicUIText-Regular"/>
      </rPr>
      <t>سود</t>
    </r>
    <r>
      <rPr>
        <b/>
        <sz val="12"/>
        <color rgb="FF454545"/>
        <rFont val=".SFUIText"/>
      </rPr>
      <t> </t>
    </r>
    <r>
      <rPr>
        <b/>
        <sz val="12"/>
        <color rgb="FF454545"/>
        <rFont val=".ArabicUIText-Regular"/>
      </rPr>
      <t>آور</t>
    </r>
    <r>
      <rPr>
        <b/>
        <sz val="12"/>
        <color rgb="FF454545"/>
        <rFont val=".SFUIText"/>
      </rPr>
      <t> </t>
    </r>
    <r>
      <rPr>
        <b/>
        <sz val="12"/>
        <color rgb="FF454545"/>
        <rFont val=".ArabicUIText-Regular"/>
      </rPr>
      <t>نبوده</t>
    </r>
    <r>
      <rPr>
        <b/>
        <sz val="12"/>
        <color rgb="FF454545"/>
        <rFont val=".SFUIText"/>
      </rPr>
      <t> </t>
    </r>
    <r>
      <rPr>
        <b/>
        <sz val="12"/>
        <color rgb="FF454545"/>
        <rFont val=".ArabicUIText-Regular"/>
      </rPr>
      <t>اند</t>
    </r>
    <r>
      <rPr>
        <b/>
        <sz val="12"/>
        <color rgb="FF454545"/>
        <rFont val=".SFUIText"/>
      </rPr>
      <t> </t>
    </r>
  </si>
  <si>
    <r>
      <t>نتیجه</t>
    </r>
    <r>
      <rPr>
        <b/>
        <sz val="18"/>
        <color rgb="FF454545"/>
        <rFont val=".SFUIText"/>
      </rPr>
      <t> </t>
    </r>
    <r>
      <rPr>
        <b/>
        <sz val="18"/>
        <color rgb="FF454545"/>
        <rFont val=".ArabicUIText-Regular"/>
      </rPr>
      <t>گیری</t>
    </r>
    <r>
      <rPr>
        <b/>
        <sz val="18"/>
        <color rgb="FF454545"/>
        <rFont val=".SFUIText"/>
      </rPr>
      <t> هفته شانزدهم شهریور</t>
    </r>
  </si>
  <si>
    <r>
      <t>یک</t>
    </r>
    <r>
      <rPr>
        <b/>
        <sz val="12"/>
        <color rgb="FF454545"/>
        <rFont val=".SFUIText"/>
      </rPr>
      <t> - </t>
    </r>
    <r>
      <rPr>
        <b/>
        <sz val="12"/>
        <color rgb="FF454545"/>
        <rFont val=".ArabicUIText-Regular"/>
      </rPr>
      <t>هشتاد</t>
    </r>
    <r>
      <rPr>
        <b/>
        <sz val="12"/>
        <color rgb="FF454545"/>
        <rFont val=".SFUIText"/>
      </rPr>
      <t> </t>
    </r>
    <r>
      <rPr>
        <b/>
        <sz val="12"/>
        <color rgb="FF454545"/>
        <rFont val=".ArabicUIText-Regular"/>
      </rPr>
      <t>درصد</t>
    </r>
    <r>
      <rPr>
        <b/>
        <sz val="12"/>
        <color rgb="FF454545"/>
        <rFont val=".SFUIText"/>
      </rPr>
      <t> </t>
    </r>
    <r>
      <rPr>
        <b/>
        <sz val="12"/>
        <color rgb="FF454545"/>
        <rFont val=".ArabicUIText-Regular"/>
      </rPr>
      <t>اقبال</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به</t>
    </r>
    <r>
      <rPr>
        <b/>
        <sz val="12"/>
        <color rgb="FF454545"/>
        <rFont val=".SFUIText"/>
      </rPr>
      <t> </t>
    </r>
    <r>
      <rPr>
        <b/>
        <sz val="12"/>
        <color rgb="FF454545"/>
        <rFont val=".ArabicUIText-Regular"/>
      </rPr>
      <t>سمت</t>
    </r>
    <r>
      <rPr>
        <b/>
        <sz val="12"/>
        <color rgb="FF454545"/>
        <rFont val=".SFUIText"/>
      </rPr>
      <t> </t>
    </r>
    <r>
      <rPr>
        <b/>
        <sz val="12"/>
        <color rgb="FF454545"/>
        <rFont val=".ArabicUIText-Regular"/>
      </rPr>
      <t>شرکتهای</t>
    </r>
    <r>
      <rPr>
        <b/>
        <sz val="12"/>
        <color rgb="FF454545"/>
        <rFont val=".SFUIText"/>
      </rPr>
      <t> </t>
    </r>
    <r>
      <rPr>
        <b/>
        <sz val="12"/>
        <color rgb="FF454545"/>
        <rFont val=".ArabicUIText-Regular"/>
      </rPr>
      <t>غیر</t>
    </r>
    <r>
      <rPr>
        <b/>
        <sz val="12"/>
        <color rgb="FF454545"/>
        <rFont val=".SFUIText"/>
      </rPr>
      <t> </t>
    </r>
    <r>
      <rPr>
        <b/>
        <sz val="12"/>
        <color rgb="FF454545"/>
        <rFont val=".ArabicUIText-Regular"/>
      </rPr>
      <t>سود</t>
    </r>
    <r>
      <rPr>
        <b/>
        <sz val="12"/>
        <color rgb="FF454545"/>
        <rFont val=".SFUIText"/>
      </rPr>
      <t> </t>
    </r>
    <r>
      <rPr>
        <b/>
        <sz val="12"/>
        <color rgb="FF454545"/>
        <rFont val=".ArabicUIText-Regular"/>
      </rPr>
      <t>آور</t>
    </r>
    <r>
      <rPr>
        <b/>
        <sz val="12"/>
        <color rgb="FF454545"/>
        <rFont val=".SFUIText"/>
      </rPr>
      <t> </t>
    </r>
    <r>
      <rPr>
        <b/>
        <sz val="12"/>
        <color rgb="FF454545"/>
        <rFont val=".ArabicUIText-Regular"/>
      </rPr>
      <t>است</t>
    </r>
    <r>
      <rPr>
        <b/>
        <sz val="12"/>
        <color rgb="FF454545"/>
        <rFont val=".SFUIText"/>
      </rPr>
      <t> </t>
    </r>
  </si>
  <si>
    <r>
      <t>دو</t>
    </r>
    <r>
      <rPr>
        <b/>
        <sz val="12"/>
        <color rgb="FF454545"/>
        <rFont val=".SFUIText"/>
      </rPr>
      <t>- </t>
    </r>
    <r>
      <rPr>
        <b/>
        <sz val="12"/>
        <color rgb="FF454545"/>
        <rFont val=".ArabicUIText-Regular"/>
      </rPr>
      <t>وقتی</t>
    </r>
    <r>
      <rPr>
        <b/>
        <sz val="12"/>
        <color rgb="FF454545"/>
        <rFont val=".SFUIText"/>
      </rPr>
      <t> </t>
    </r>
    <r>
      <rPr>
        <b/>
        <sz val="12"/>
        <color rgb="FF454545"/>
        <rFont val=".ArabicUIText-Regular"/>
      </rPr>
      <t>سرمایه</t>
    </r>
    <r>
      <rPr>
        <b/>
        <sz val="12"/>
        <color rgb="FF454545"/>
        <rFont val=".SFUIText"/>
      </rPr>
      <t> </t>
    </r>
    <r>
      <rPr>
        <b/>
        <sz val="12"/>
        <color rgb="FF454545"/>
        <rFont val=".ArabicUIText-Regular"/>
      </rPr>
      <t>طی</t>
    </r>
    <r>
      <rPr>
        <b/>
        <sz val="12"/>
        <color rgb="FF454545"/>
        <rFont val=".SFUIText"/>
      </rPr>
      <t> </t>
    </r>
    <r>
      <rPr>
        <b/>
        <sz val="12"/>
        <color rgb="FF454545"/>
        <rFont val=".ArabicUIText-Regular"/>
      </rPr>
      <t>چهارده</t>
    </r>
    <r>
      <rPr>
        <b/>
        <sz val="12"/>
        <color rgb="FF454545"/>
        <rFont val=".SFUIText"/>
      </rPr>
      <t> </t>
    </r>
    <r>
      <rPr>
        <b/>
        <sz val="12"/>
        <color rgb="FF454545"/>
        <rFont val=".ArabicUIText-Regular"/>
      </rPr>
      <t>سال</t>
    </r>
    <r>
      <rPr>
        <b/>
        <sz val="12"/>
        <color rgb="FF454545"/>
        <rFont val=".SFUIText"/>
      </rPr>
      <t> </t>
    </r>
    <r>
      <rPr>
        <b/>
        <sz val="12"/>
        <color rgb="FF454545"/>
        <rFont val=".ArabicUIText-Regular"/>
      </rPr>
      <t>باز</t>
    </r>
    <r>
      <rPr>
        <b/>
        <sz val="12"/>
        <color rgb="FF454545"/>
        <rFont val=".SFUIText"/>
      </rPr>
      <t> </t>
    </r>
    <r>
      <rPr>
        <b/>
        <sz val="12"/>
        <color rgb="FF454545"/>
        <rFont val=".ArabicUIText-Regular"/>
      </rPr>
      <t>می</t>
    </r>
    <r>
      <rPr>
        <b/>
        <sz val="12"/>
        <color rgb="FF454545"/>
        <rFont val=".SFUIText"/>
      </rPr>
      <t> </t>
    </r>
    <r>
      <rPr>
        <b/>
        <sz val="12"/>
        <color rgb="FF454545"/>
        <rFont val=".ArabicUIText-Regular"/>
      </rPr>
      <t>گردد</t>
    </r>
    <r>
      <rPr>
        <b/>
        <sz val="12"/>
        <color rgb="FF454545"/>
        <rFont val=".SFUIText"/>
      </rPr>
      <t> </t>
    </r>
    <r>
      <rPr>
        <b/>
        <sz val="12"/>
        <color rgb="FF454545"/>
        <rFont val=".ArabicUIText-Regular"/>
      </rPr>
      <t>اقبال</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به</t>
    </r>
    <r>
      <rPr>
        <b/>
        <sz val="12"/>
        <color rgb="FF454545"/>
        <rFont val=".SFUIText"/>
      </rPr>
      <t> </t>
    </r>
    <r>
      <rPr>
        <b/>
        <sz val="12"/>
        <color rgb="FF454545"/>
        <rFont val=".ArabicUIText-Regular"/>
      </rPr>
      <t>سمت</t>
    </r>
    <r>
      <rPr>
        <b/>
        <sz val="12"/>
        <color rgb="FF454545"/>
        <rFont val=".SFUIText"/>
      </rPr>
      <t> </t>
    </r>
    <r>
      <rPr>
        <b/>
        <sz val="12"/>
        <color rgb="FF454545"/>
        <rFont val=".ArabicUIText-Regular"/>
      </rPr>
      <t>سهام</t>
    </r>
    <r>
      <rPr>
        <b/>
        <sz val="12"/>
        <color rgb="FF454545"/>
        <rFont val=".SFUIText"/>
      </rPr>
      <t> </t>
    </r>
    <r>
      <rPr>
        <b/>
        <sz val="12"/>
        <color rgb="FF454545"/>
        <rFont val=".ArabicUIText-Regular"/>
      </rPr>
      <t>گران</t>
    </r>
    <r>
      <rPr>
        <b/>
        <sz val="12"/>
        <color rgb="FF454545"/>
        <rFont val=".SFUIText"/>
      </rPr>
      <t> </t>
    </r>
    <r>
      <rPr>
        <b/>
        <sz val="12"/>
        <color rgb="FF454545"/>
        <rFont val=".ArabicUIText-Regular"/>
      </rPr>
      <t>است</t>
    </r>
    <r>
      <rPr>
        <b/>
        <sz val="12"/>
        <color rgb="FF454545"/>
        <rFont val=".SFUIText"/>
      </rPr>
      <t> </t>
    </r>
  </si>
  <si>
    <r>
      <t>حرف</t>
    </r>
    <r>
      <rPr>
        <b/>
        <sz val="12"/>
        <color rgb="FF454545"/>
        <rFont val=".SFUIText"/>
      </rPr>
      <t> </t>
    </r>
    <r>
      <rPr>
        <b/>
        <sz val="12"/>
        <color rgb="FF454545"/>
        <rFont val=".ArabicUIText-Regular"/>
      </rPr>
      <t>آخر</t>
    </r>
    <r>
      <rPr>
        <b/>
        <sz val="12"/>
        <color rgb="FF454545"/>
        <rFont val=".SFUIText"/>
      </rPr>
      <t> : </t>
    </r>
    <r>
      <rPr>
        <b/>
        <sz val="12"/>
        <color rgb="FF454545"/>
        <rFont val=".ArabicUIText-Regular"/>
      </rPr>
      <t>بازار</t>
    </r>
    <r>
      <rPr>
        <b/>
        <sz val="12"/>
        <color rgb="FF454545"/>
        <rFont val=".SFUIText"/>
      </rPr>
      <t> </t>
    </r>
    <r>
      <rPr>
        <b/>
        <sz val="12"/>
        <color rgb="FF454545"/>
        <rFont val=".ArabicUIText-Regular"/>
      </rPr>
      <t>در</t>
    </r>
    <r>
      <rPr>
        <b/>
        <sz val="12"/>
        <color rgb="FF454545"/>
        <rFont val=".SFUIText"/>
      </rPr>
      <t> </t>
    </r>
    <r>
      <rPr>
        <b/>
        <sz val="12"/>
        <color rgb="FF454545"/>
        <rFont val=".ArabicUIText-Regular"/>
      </rPr>
      <t>۸۰</t>
    </r>
    <r>
      <rPr>
        <b/>
        <sz val="12"/>
        <color rgb="FF454545"/>
        <rFont val=".SFUIText"/>
      </rPr>
      <t> </t>
    </r>
    <r>
      <rPr>
        <b/>
        <sz val="12"/>
        <color rgb="FF454545"/>
        <rFont val=".ArabicUIText-Regular"/>
      </rPr>
      <t>درصد</t>
    </r>
    <r>
      <rPr>
        <b/>
        <sz val="12"/>
        <color rgb="FF454545"/>
        <rFont val=".SFUIText"/>
      </rPr>
      <t> </t>
    </r>
    <r>
      <rPr>
        <b/>
        <sz val="12"/>
        <color rgb="FF454545"/>
        <rFont val=".ArabicUIText-Regular"/>
      </rPr>
      <t>موارد</t>
    </r>
    <r>
      <rPr>
        <b/>
        <sz val="12"/>
        <color rgb="FF454545"/>
        <rFont val=".SFUIText"/>
      </rPr>
      <t> </t>
    </r>
    <r>
      <rPr>
        <b/>
        <sz val="12"/>
        <color rgb="FF454545"/>
        <rFont val=".ArabicUIText-Regular"/>
      </rPr>
      <t>سهام</t>
    </r>
    <r>
      <rPr>
        <b/>
        <sz val="12"/>
        <color rgb="FF454545"/>
        <rFont val=".SFUIText"/>
      </rPr>
      <t> </t>
    </r>
    <r>
      <rPr>
        <b/>
        <sz val="12"/>
        <color rgb="FF454545"/>
        <rFont val=".ArabicUIText-Regular"/>
      </rPr>
      <t>غیر</t>
    </r>
    <r>
      <rPr>
        <b/>
        <sz val="12"/>
        <color rgb="FF454545"/>
        <rFont val=".SFUIText"/>
      </rPr>
      <t> </t>
    </r>
    <r>
      <rPr>
        <b/>
        <sz val="12"/>
        <color rgb="FF454545"/>
        <rFont val=".ArabicUIText-Regular"/>
      </rPr>
      <t>سودآور</t>
    </r>
    <r>
      <rPr>
        <b/>
        <sz val="12"/>
        <color rgb="FF454545"/>
        <rFont val=".SFUIText"/>
      </rPr>
      <t> </t>
    </r>
    <r>
      <rPr>
        <b/>
        <sz val="12"/>
        <color rgb="FF454545"/>
        <rFont val=".ArabicUIText-Regular"/>
      </rPr>
      <t>و</t>
    </r>
    <r>
      <rPr>
        <b/>
        <sz val="12"/>
        <color rgb="FF454545"/>
        <rFont val=".SFUIText"/>
      </rPr>
      <t> </t>
    </r>
    <r>
      <rPr>
        <b/>
        <sz val="12"/>
        <color rgb="FF454545"/>
        <rFont val=".ArabicUIText-Regular"/>
      </rPr>
      <t>گران</t>
    </r>
    <r>
      <rPr>
        <b/>
        <sz val="12"/>
        <color rgb="FF454545"/>
        <rFont val=".SFUIText"/>
      </rPr>
      <t> </t>
    </r>
    <r>
      <rPr>
        <b/>
        <sz val="12"/>
        <color rgb="FF454545"/>
        <rFont val=".ArabicUIText-Regular"/>
      </rPr>
      <t>را</t>
    </r>
    <r>
      <rPr>
        <b/>
        <sz val="12"/>
        <color rgb="FF454545"/>
        <rFont val=".SFUIText"/>
      </rPr>
      <t> </t>
    </r>
    <r>
      <rPr>
        <b/>
        <sz val="12"/>
        <color rgb="FF454545"/>
        <rFont val=".ArabicUIText-Regular"/>
      </rPr>
      <t>میخرد</t>
    </r>
    <r>
      <rPr>
        <b/>
        <sz val="12"/>
        <color rgb="FF454545"/>
        <rFont val=".SFUIText"/>
      </rPr>
      <t> </t>
    </r>
    <r>
      <rPr>
        <b/>
        <sz val="12"/>
        <color rgb="FF454545"/>
        <rFont val=".ArabicUIText-Regular"/>
      </rPr>
      <t>اما</t>
    </r>
    <r>
      <rPr>
        <b/>
        <sz val="12"/>
        <color rgb="FF454545"/>
        <rFont val=".SFUIText"/>
      </rPr>
      <t> </t>
    </r>
    <r>
      <rPr>
        <b/>
        <sz val="12"/>
        <color rgb="FF454545"/>
        <rFont val=".ArabicUIText-Regular"/>
      </rPr>
      <t>در</t>
    </r>
    <r>
      <rPr>
        <b/>
        <sz val="12"/>
        <color rgb="FF454545"/>
        <rFont val=".SFUIText"/>
      </rPr>
      <t> </t>
    </r>
    <r>
      <rPr>
        <b/>
        <sz val="12"/>
        <color rgb="FF454545"/>
        <rFont val=".ArabicUIText-Regular"/>
      </rPr>
      <t>۲۰</t>
    </r>
    <r>
      <rPr>
        <b/>
        <sz val="12"/>
        <color rgb="FF454545"/>
        <rFont val=".SFUIText"/>
      </rPr>
      <t> </t>
    </r>
    <r>
      <rPr>
        <b/>
        <sz val="12"/>
        <color rgb="FF454545"/>
        <rFont val=".ArabicUIText-Regular"/>
      </rPr>
      <t>درصد</t>
    </r>
    <r>
      <rPr>
        <b/>
        <sz val="12"/>
        <color rgb="FF454545"/>
        <rFont val=".SFUIText"/>
      </rPr>
      <t> </t>
    </r>
    <r>
      <rPr>
        <b/>
        <sz val="12"/>
        <color rgb="FF454545"/>
        <rFont val=".ArabicUIText-Regular"/>
      </rPr>
      <t>موارد</t>
    </r>
    <r>
      <rPr>
        <b/>
        <sz val="12"/>
        <color rgb="FF454545"/>
        <rFont val=".SFUIText"/>
      </rPr>
      <t> </t>
    </r>
    <r>
      <rPr>
        <b/>
        <sz val="12"/>
        <color rgb="FF454545"/>
        <rFont val=".ArabicUIText-Regular"/>
      </rPr>
      <t>سهام</t>
    </r>
    <r>
      <rPr>
        <b/>
        <sz val="12"/>
        <color rgb="FF454545"/>
        <rFont val=".SFUIText"/>
      </rPr>
      <t> </t>
    </r>
    <r>
      <rPr>
        <b/>
        <sz val="12"/>
        <color rgb="FF454545"/>
        <rFont val=".ArabicUIText-Regular"/>
      </rPr>
      <t>سود</t>
    </r>
    <r>
      <rPr>
        <b/>
        <sz val="12"/>
        <color rgb="FF454545"/>
        <rFont val=".SFUIText"/>
      </rPr>
      <t> </t>
    </r>
    <r>
      <rPr>
        <b/>
        <sz val="12"/>
        <color rgb="FF454545"/>
        <rFont val=".ArabicUIText-Regular"/>
      </rPr>
      <t>آور</t>
    </r>
    <r>
      <rPr>
        <b/>
        <sz val="12"/>
        <color rgb="FF454545"/>
        <rFont val=".SFUIText"/>
      </rPr>
      <t>  </t>
    </r>
    <r>
      <rPr>
        <b/>
        <sz val="12"/>
        <color rgb="FF454545"/>
        <rFont val=".ArabicUIText-Regular"/>
      </rPr>
      <t>خریداری</t>
    </r>
    <r>
      <rPr>
        <b/>
        <sz val="12"/>
        <color rgb="FF454545"/>
        <rFont val=".SFUIText"/>
      </rPr>
      <t> </t>
    </r>
    <r>
      <rPr>
        <b/>
        <sz val="12"/>
        <color rgb="FF454545"/>
        <rFont val=".ArabicUIText-Regular"/>
      </rPr>
      <t>میشود</t>
    </r>
    <r>
      <rPr>
        <b/>
        <sz val="12"/>
        <color rgb="FF454545"/>
        <rFont val=".SFUIText"/>
      </rPr>
      <t> </t>
    </r>
  </si>
  <si>
    <r>
      <t>توصیه</t>
    </r>
    <r>
      <rPr>
        <b/>
        <sz val="18"/>
        <color rgb="FF454545"/>
        <rFont val=".SFUIText"/>
      </rPr>
      <t> </t>
    </r>
    <r>
      <rPr>
        <b/>
        <sz val="18"/>
        <color rgb="FF454545"/>
        <rFont val=".ArabicUIText-Regular"/>
      </rPr>
      <t>های</t>
    </r>
    <r>
      <rPr>
        <b/>
        <sz val="18"/>
        <color rgb="FF454545"/>
        <rFont val=".SFUIText"/>
      </rPr>
      <t> </t>
    </r>
    <r>
      <rPr>
        <b/>
        <sz val="18"/>
        <color rgb="FF454545"/>
        <rFont val=".ArabicUIText-Regular"/>
      </rPr>
      <t>هفته</t>
    </r>
    <r>
      <rPr>
        <b/>
        <sz val="18"/>
        <color rgb="FF454545"/>
        <rFont val=".SFUIText"/>
      </rPr>
      <t> شانزدهم شهریور</t>
    </r>
  </si>
  <si>
    <r>
      <t>اگر</t>
    </r>
    <r>
      <rPr>
        <b/>
        <sz val="12"/>
        <color rgb="FF454545"/>
        <rFont val=".SFUIText"/>
      </rPr>
      <t> </t>
    </r>
    <r>
      <rPr>
        <b/>
        <sz val="12"/>
        <color rgb="FF454545"/>
        <rFont val=".ArabicUIText-Regular"/>
      </rPr>
      <t>با</t>
    </r>
    <r>
      <rPr>
        <b/>
        <sz val="12"/>
        <color rgb="FF454545"/>
        <rFont val=".SFUIText"/>
      </rPr>
      <t> </t>
    </r>
    <r>
      <rPr>
        <b/>
        <sz val="12"/>
        <color rgb="FF454545"/>
        <rFont val=".ArabicUIText-Regular"/>
      </rPr>
      <t>دید</t>
    </r>
    <r>
      <rPr>
        <b/>
        <sz val="12"/>
        <color rgb="FF454545"/>
        <rFont val=".SFUIText"/>
      </rPr>
      <t> </t>
    </r>
    <r>
      <rPr>
        <b/>
        <sz val="12"/>
        <color rgb="FF454545"/>
        <rFont val=".ArabicUIText-Regular"/>
      </rPr>
      <t>یکساله</t>
    </r>
    <r>
      <rPr>
        <b/>
        <sz val="12"/>
        <color rgb="FF454545"/>
        <rFont val=".SFUIText"/>
      </rPr>
      <t> </t>
    </r>
    <r>
      <rPr>
        <b/>
        <sz val="12"/>
        <color rgb="FF454545"/>
        <rFont val=".ArabicUIText-Regular"/>
      </rPr>
      <t>وارد</t>
    </r>
    <r>
      <rPr>
        <b/>
        <sz val="12"/>
        <color rgb="FF454545"/>
        <rFont val=".SFUIText"/>
      </rPr>
      <t> </t>
    </r>
    <r>
      <rPr>
        <b/>
        <sz val="12"/>
        <color rgb="FF454545"/>
        <rFont val=".ArabicUIText-Regular"/>
      </rPr>
      <t>بورس</t>
    </r>
    <r>
      <rPr>
        <b/>
        <sz val="12"/>
        <color rgb="FF454545"/>
        <rFont val=".SFUIText"/>
      </rPr>
      <t> </t>
    </r>
    <r>
      <rPr>
        <b/>
        <sz val="12"/>
        <color rgb="FF454545"/>
        <rFont val=".ArabicUIText-Regular"/>
      </rPr>
      <t>شده</t>
    </r>
    <r>
      <rPr>
        <b/>
        <sz val="12"/>
        <color rgb="FF454545"/>
        <rFont val=".SFUIText"/>
      </rPr>
      <t> </t>
    </r>
    <r>
      <rPr>
        <b/>
        <sz val="12"/>
        <color rgb="FF454545"/>
        <rFont val=".ArabicUIText-Regular"/>
      </rPr>
      <t>اید</t>
    </r>
    <r>
      <rPr>
        <b/>
        <sz val="12"/>
        <color rgb="FF454545"/>
        <rFont val=".SFUIText"/>
      </rPr>
      <t> </t>
    </r>
    <r>
      <rPr>
        <b/>
        <sz val="12"/>
        <color rgb="FF454545"/>
        <rFont val=".ArabicUIText-Regular"/>
      </rPr>
      <t>و</t>
    </r>
    <r>
      <rPr>
        <b/>
        <sz val="12"/>
        <color rgb="FF454545"/>
        <rFont val=".SFUIText"/>
      </rPr>
      <t> </t>
    </r>
    <r>
      <rPr>
        <b/>
        <sz val="12"/>
        <color rgb="FF454545"/>
        <rFont val=".ArabicUIText-Regular"/>
      </rPr>
      <t>سود</t>
    </r>
    <r>
      <rPr>
        <b/>
        <sz val="12"/>
        <color rgb="FF454545"/>
        <rFont val=".SFUIText"/>
      </rPr>
      <t> </t>
    </r>
    <r>
      <rPr>
        <b/>
        <sz val="12"/>
        <color rgb="FF454545"/>
        <rFont val=".ArabicUIText-Regular"/>
      </rPr>
      <t>در</t>
    </r>
    <r>
      <rPr>
        <b/>
        <sz val="12"/>
        <color rgb="FF454545"/>
        <rFont val=".SFUIText"/>
      </rPr>
      <t> </t>
    </r>
    <r>
      <rPr>
        <b/>
        <sz val="12"/>
        <color rgb="FF454545"/>
        <rFont val=".ArabicUIText-Regular"/>
      </rPr>
      <t>پایان</t>
    </r>
    <r>
      <rPr>
        <b/>
        <sz val="12"/>
        <color rgb="FF454545"/>
        <rFont val=".SFUIText"/>
      </rPr>
      <t> </t>
    </r>
    <r>
      <rPr>
        <b/>
        <sz val="12"/>
        <color rgb="FF454545"/>
        <rFont val=".ArabicUIText-Regular"/>
      </rPr>
      <t>یک</t>
    </r>
    <r>
      <rPr>
        <b/>
        <sz val="12"/>
        <color rgb="FF454545"/>
        <rFont val=".SFUIText"/>
      </rPr>
      <t> </t>
    </r>
    <r>
      <rPr>
        <b/>
        <sz val="12"/>
        <color rgb="FF454545"/>
        <rFont val=".ArabicUIText-Regular"/>
      </rPr>
      <t>سال</t>
    </r>
    <r>
      <rPr>
        <b/>
        <sz val="12"/>
        <color rgb="FF454545"/>
        <rFont val=".SFUIText"/>
      </rPr>
      <t> </t>
    </r>
    <r>
      <rPr>
        <b/>
        <sz val="12"/>
        <color rgb="FF454545"/>
        <rFont val=".ArabicUIText-Regular"/>
      </rPr>
      <t>مد</t>
    </r>
    <r>
      <rPr>
        <b/>
        <sz val="12"/>
        <color rgb="FF454545"/>
        <rFont val=".SFUIText"/>
      </rPr>
      <t> </t>
    </r>
    <r>
      <rPr>
        <b/>
        <sz val="12"/>
        <color rgb="FF454545"/>
        <rFont val=".ArabicUIText-Regular"/>
      </rPr>
      <t>نظر</t>
    </r>
    <r>
      <rPr>
        <b/>
        <sz val="12"/>
        <color rgb="FF454545"/>
        <rFont val=".SFUIText"/>
      </rPr>
      <t> </t>
    </r>
    <r>
      <rPr>
        <b/>
        <sz val="12"/>
        <color rgb="FF454545"/>
        <rFont val=".ArabicUIText-Regular"/>
      </rPr>
      <t>است</t>
    </r>
    <r>
      <rPr>
        <b/>
        <sz val="12"/>
        <color rgb="FF454545"/>
        <rFont val=".SFUIText"/>
      </rPr>
      <t> </t>
    </r>
    <r>
      <rPr>
        <b/>
        <sz val="12"/>
        <color rgb="FF454545"/>
        <rFont val=".ArabicUIText-Regular"/>
      </rPr>
      <t>و</t>
    </r>
    <r>
      <rPr>
        <b/>
        <sz val="12"/>
        <color rgb="FF454545"/>
        <rFont val=".SFUIText"/>
      </rPr>
      <t> </t>
    </r>
    <r>
      <rPr>
        <b/>
        <sz val="12"/>
        <color rgb="FF454545"/>
        <rFont val=".ArabicUIText-Regular"/>
      </rPr>
      <t>نه</t>
    </r>
    <r>
      <rPr>
        <b/>
        <sz val="12"/>
        <color rgb="FF454545"/>
        <rFont val=".SFUIText"/>
      </rPr>
      <t> </t>
    </r>
    <r>
      <rPr>
        <b/>
        <sz val="12"/>
        <color rgb="FF454545"/>
        <rFont val=".ArabicUIText-Regular"/>
      </rPr>
      <t>کوتاه</t>
    </r>
    <r>
      <rPr>
        <b/>
        <sz val="12"/>
        <color rgb="FF454545"/>
        <rFont val=".SFUIText"/>
      </rPr>
      <t> </t>
    </r>
    <r>
      <rPr>
        <b/>
        <sz val="12"/>
        <color rgb="FF454545"/>
        <rFont val=".ArabicUIText-Regular"/>
      </rPr>
      <t>مدت</t>
    </r>
    <r>
      <rPr>
        <b/>
        <sz val="12"/>
        <color rgb="FF454545"/>
        <rFont val=".SFUIText"/>
      </rPr>
      <t> </t>
    </r>
    <r>
      <rPr>
        <b/>
        <sz val="12"/>
        <color rgb="FF454545"/>
        <rFont val=".ArabicUIText-Regular"/>
      </rPr>
      <t>به</t>
    </r>
    <r>
      <rPr>
        <b/>
        <sz val="12"/>
        <color rgb="FF454545"/>
        <rFont val=".SFUIText"/>
      </rPr>
      <t> </t>
    </r>
    <r>
      <rPr>
        <b/>
        <sz val="12"/>
        <color rgb="FF454545"/>
        <rFont val=".ArabicUIText-Regular"/>
      </rPr>
      <t>شکل</t>
    </r>
    <r>
      <rPr>
        <b/>
        <sz val="12"/>
        <color rgb="FF454545"/>
        <rFont val=".SFUIText"/>
      </rPr>
      <t> </t>
    </r>
    <r>
      <rPr>
        <b/>
        <sz val="12"/>
        <color rgb="FF454545"/>
        <rFont val=".ArabicUIText-Regular"/>
      </rPr>
      <t>ذیل</t>
    </r>
    <r>
      <rPr>
        <b/>
        <sz val="12"/>
        <color rgb="FF454545"/>
        <rFont val=".SFUIText"/>
      </rPr>
      <t> </t>
    </r>
    <r>
      <rPr>
        <b/>
        <sz val="12"/>
        <color rgb="FF454545"/>
        <rFont val=".ArabicUIText-Regular"/>
      </rPr>
      <t>عمل</t>
    </r>
    <r>
      <rPr>
        <b/>
        <sz val="12"/>
        <color rgb="FF454545"/>
        <rFont val=".SFUIText"/>
      </rPr>
      <t> </t>
    </r>
    <r>
      <rPr>
        <b/>
        <sz val="12"/>
        <color rgb="FF454545"/>
        <rFont val=".ArabicUIText-Regular"/>
      </rPr>
      <t>کنید</t>
    </r>
  </si>
  <si>
    <r>
      <t>سهام</t>
    </r>
    <r>
      <rPr>
        <b/>
        <sz val="12"/>
        <color rgb="FF454545"/>
        <rFont val=".SFUIText"/>
      </rPr>
      <t> </t>
    </r>
    <r>
      <rPr>
        <b/>
        <sz val="12"/>
        <color rgb="FF454545"/>
        <rFont val=".ArabicUIText-Regular"/>
      </rPr>
      <t>گران</t>
    </r>
    <r>
      <rPr>
        <b/>
        <sz val="12"/>
        <color rgb="FF454545"/>
        <rFont val=".SFUIText"/>
      </rPr>
      <t> </t>
    </r>
    <r>
      <rPr>
        <b/>
        <sz val="12"/>
        <color rgb="FF454545"/>
        <rFont val=".ArabicUIText-Regular"/>
      </rPr>
      <t>را</t>
    </r>
    <r>
      <rPr>
        <b/>
        <sz val="12"/>
        <color rgb="FF454545"/>
        <rFont val=".SFUIText"/>
      </rPr>
      <t> </t>
    </r>
    <r>
      <rPr>
        <b/>
        <sz val="12"/>
        <color rgb="FF454545"/>
        <rFont val=".ArabicUIText-Regular"/>
      </rPr>
      <t>نخرید</t>
    </r>
    <r>
      <rPr>
        <b/>
        <sz val="12"/>
        <color rgb="FF454545"/>
        <rFont val=".SFUIText"/>
      </rPr>
      <t> </t>
    </r>
  </si>
  <si>
    <r>
      <t>سنجه</t>
    </r>
    <r>
      <rPr>
        <b/>
        <sz val="12"/>
        <color rgb="FF454545"/>
        <rFont val=".SFUIText"/>
      </rPr>
      <t> : </t>
    </r>
    <r>
      <rPr>
        <b/>
        <sz val="12"/>
        <color rgb="FF454545"/>
        <rFont val=".ArabicUIText-Regular"/>
      </rPr>
      <t>اگر</t>
    </r>
    <r>
      <rPr>
        <b/>
        <sz val="12"/>
        <color rgb="FF454545"/>
        <rFont val=".SFUIText"/>
      </rPr>
      <t> </t>
    </r>
    <r>
      <rPr>
        <b/>
        <sz val="12"/>
        <color rgb="FF454545"/>
        <rFont val=".ArabicUIText-Regular"/>
      </rPr>
      <t>نسبت</t>
    </r>
    <r>
      <rPr>
        <b/>
        <sz val="12"/>
        <color rgb="FF454545"/>
        <rFont val=".SFUIText"/>
      </rPr>
      <t> </t>
    </r>
    <r>
      <rPr>
        <b/>
        <sz val="12"/>
        <color rgb="FF454545"/>
        <rFont val=".ArabicUIText-Regular"/>
      </rPr>
      <t>سود</t>
    </r>
    <r>
      <rPr>
        <b/>
        <sz val="12"/>
        <color rgb="FF454545"/>
        <rFont val=".SFUIText"/>
      </rPr>
      <t> </t>
    </r>
    <r>
      <rPr>
        <b/>
        <sz val="12"/>
        <color rgb="FF454545"/>
        <rFont val=".ArabicUIText-Regular"/>
      </rPr>
      <t>خالص</t>
    </r>
    <r>
      <rPr>
        <b/>
        <sz val="12"/>
        <color rgb="FF454545"/>
        <rFont val=".SFUIText"/>
      </rPr>
      <t> </t>
    </r>
    <r>
      <rPr>
        <b/>
        <sz val="12"/>
        <color rgb="FF454545"/>
        <rFont val=".ArabicUIText-Regular"/>
      </rPr>
      <t>به</t>
    </r>
    <r>
      <rPr>
        <b/>
        <sz val="12"/>
        <color rgb="FF454545"/>
        <rFont val=".SFUIText"/>
      </rPr>
      <t> </t>
    </r>
    <r>
      <rPr>
        <b/>
        <sz val="12"/>
        <color rgb="FF454545"/>
        <rFont val=".ArabicUIText-Regular"/>
      </rPr>
      <t>ارزش</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کمتر</t>
    </r>
    <r>
      <rPr>
        <b/>
        <sz val="12"/>
        <color rgb="FF454545"/>
        <rFont val=".SFUIText"/>
      </rPr>
      <t> </t>
    </r>
    <r>
      <rPr>
        <b/>
        <sz val="12"/>
        <color rgb="FF454545"/>
        <rFont val=".ArabicUIText-Regular"/>
      </rPr>
      <t>از</t>
    </r>
    <r>
      <rPr>
        <b/>
        <sz val="12"/>
        <color rgb="FF454545"/>
        <rFont val=".SFUIText"/>
      </rPr>
      <t> </t>
    </r>
    <r>
      <rPr>
        <b/>
        <sz val="12"/>
        <color rgb="FF454545"/>
        <rFont val=".ArabicUIText-Regular"/>
      </rPr>
      <t>۲۰</t>
    </r>
    <r>
      <rPr>
        <b/>
        <sz val="12"/>
        <color rgb="FF454545"/>
        <rFont val=".SFUIText"/>
      </rPr>
      <t> </t>
    </r>
    <r>
      <rPr>
        <b/>
        <sz val="12"/>
        <color rgb="FF454545"/>
        <rFont val=".ArabicUIText-Regular"/>
      </rPr>
      <t>درصد</t>
    </r>
    <r>
      <rPr>
        <b/>
        <sz val="12"/>
        <color rgb="FF454545"/>
        <rFont val=".SFUIText"/>
      </rPr>
      <t> </t>
    </r>
    <r>
      <rPr>
        <b/>
        <sz val="12"/>
        <color rgb="FF454545"/>
        <rFont val=".ArabicUIText-Regular"/>
      </rPr>
      <t>بود</t>
    </r>
    <r>
      <rPr>
        <b/>
        <sz val="12"/>
        <color rgb="FF454545"/>
        <rFont val=".SFUIText"/>
      </rPr>
      <t> </t>
    </r>
    <r>
      <rPr>
        <b/>
        <sz val="12"/>
        <color rgb="FF454545"/>
        <rFont val=".ArabicUIText-Regular"/>
      </rPr>
      <t>سهم</t>
    </r>
    <r>
      <rPr>
        <b/>
        <sz val="12"/>
        <color rgb="FF454545"/>
        <rFont val=".SFUIText"/>
      </rPr>
      <t> </t>
    </r>
    <r>
      <rPr>
        <b/>
        <sz val="12"/>
        <color rgb="FF454545"/>
        <rFont val=".ArabicUIText-Regular"/>
      </rPr>
      <t>گران</t>
    </r>
    <r>
      <rPr>
        <b/>
        <sz val="12"/>
        <color rgb="FF454545"/>
        <rFont val=".SFUIText"/>
      </rPr>
      <t> </t>
    </r>
    <r>
      <rPr>
        <b/>
        <sz val="12"/>
        <color rgb="FF454545"/>
        <rFont val=".ArabicUIText-Regular"/>
      </rPr>
      <t>است</t>
    </r>
    <r>
      <rPr>
        <b/>
        <sz val="12"/>
        <color rgb="FF454545"/>
        <rFont val=".SFUIText"/>
      </rPr>
      <t> </t>
    </r>
  </si>
  <si>
    <r>
      <t>سهام</t>
    </r>
    <r>
      <rPr>
        <b/>
        <sz val="12"/>
        <color rgb="FF454545"/>
        <rFont val=".SFUIText"/>
      </rPr>
      <t> ش</t>
    </r>
    <r>
      <rPr>
        <b/>
        <sz val="12"/>
        <color rgb="FF454545"/>
        <rFont val=".ArabicUIText-Regular"/>
      </rPr>
      <t>رکتهای</t>
    </r>
    <r>
      <rPr>
        <b/>
        <sz val="12"/>
        <color rgb="FF454545"/>
        <rFont val=".SFUIText"/>
      </rPr>
      <t> </t>
    </r>
    <r>
      <rPr>
        <b/>
        <sz val="12"/>
        <color rgb="FF454545"/>
        <rFont val=".ArabicUIText-Regular"/>
      </rPr>
      <t>بدهکار</t>
    </r>
    <r>
      <rPr>
        <b/>
        <sz val="12"/>
        <color rgb="FF454545"/>
        <rFont val=".SFUIText"/>
      </rPr>
      <t> </t>
    </r>
    <r>
      <rPr>
        <b/>
        <sz val="12"/>
        <color rgb="FF454545"/>
        <rFont val=".ArabicUIText-Regular"/>
      </rPr>
      <t>را</t>
    </r>
    <r>
      <rPr>
        <b/>
        <sz val="12"/>
        <color rgb="FF454545"/>
        <rFont val=".SFUIText"/>
      </rPr>
      <t> </t>
    </r>
    <r>
      <rPr>
        <b/>
        <sz val="12"/>
        <color rgb="FF454545"/>
        <rFont val=".ArabicUIText-Regular"/>
      </rPr>
      <t>نخرید</t>
    </r>
    <r>
      <rPr>
        <b/>
        <sz val="12"/>
        <color rgb="FF454545"/>
        <rFont val=".SFUIText"/>
      </rPr>
      <t> </t>
    </r>
  </si>
  <si>
    <r>
      <t>سنجه</t>
    </r>
    <r>
      <rPr>
        <b/>
        <sz val="12"/>
        <color rgb="FF454545"/>
        <rFont val=".SFUIText"/>
      </rPr>
      <t> : </t>
    </r>
    <r>
      <rPr>
        <b/>
        <sz val="12"/>
        <color rgb="FF454545"/>
        <rFont val=".ArabicUIText-Regular"/>
      </rPr>
      <t>اگر</t>
    </r>
    <r>
      <rPr>
        <b/>
        <sz val="12"/>
        <color rgb="FF454545"/>
        <rFont val=".SFUIText"/>
      </rPr>
      <t> </t>
    </r>
    <r>
      <rPr>
        <b/>
        <sz val="12"/>
        <color rgb="FF454545"/>
        <rFont val=".ArabicUIText-Regular"/>
      </rPr>
      <t>نسبت</t>
    </r>
    <r>
      <rPr>
        <b/>
        <sz val="12"/>
        <color rgb="FF454545"/>
        <rFont val=".SFUIText"/>
      </rPr>
      <t> </t>
    </r>
    <r>
      <rPr>
        <b/>
        <sz val="12"/>
        <color rgb="FF454545"/>
        <rFont val=".ArabicUIText-Regular"/>
      </rPr>
      <t>بدهی</t>
    </r>
    <r>
      <rPr>
        <b/>
        <sz val="12"/>
        <color rgb="FF454545"/>
        <rFont val=".SFUIText"/>
      </rPr>
      <t> </t>
    </r>
    <r>
      <rPr>
        <b/>
        <sz val="12"/>
        <color rgb="FF454545"/>
        <rFont val=".ArabicUIText-Regular"/>
      </rPr>
      <t>جاری</t>
    </r>
    <r>
      <rPr>
        <b/>
        <sz val="12"/>
        <color rgb="FF454545"/>
        <rFont val=".SFUIText"/>
      </rPr>
      <t> </t>
    </r>
    <r>
      <rPr>
        <b/>
        <sz val="12"/>
        <color rgb="FF454545"/>
        <rFont val=".ArabicUIText-Regular"/>
      </rPr>
      <t>به</t>
    </r>
    <r>
      <rPr>
        <b/>
        <sz val="12"/>
        <color rgb="FF454545"/>
        <rFont val=".SFUIText"/>
      </rPr>
      <t> </t>
    </r>
    <r>
      <rPr>
        <b/>
        <sz val="12"/>
        <color rgb="FF454545"/>
        <rFont val=".ArabicUIText-Regular"/>
      </rPr>
      <t>دارایی</t>
    </r>
    <r>
      <rPr>
        <b/>
        <sz val="12"/>
        <color rgb="FF454545"/>
        <rFont val=".SFUIText"/>
      </rPr>
      <t> </t>
    </r>
    <r>
      <rPr>
        <b/>
        <sz val="12"/>
        <color rgb="FF454545"/>
        <rFont val=".ArabicUIText-Regular"/>
      </rPr>
      <t>جاری</t>
    </r>
    <r>
      <rPr>
        <b/>
        <sz val="12"/>
        <color rgb="FF454545"/>
        <rFont val=".SFUIText"/>
      </rPr>
      <t> </t>
    </r>
    <r>
      <rPr>
        <b/>
        <sz val="12"/>
        <color rgb="FF454545"/>
        <rFont val=".ArabicUIText-Regular"/>
      </rPr>
      <t>بیش</t>
    </r>
    <r>
      <rPr>
        <b/>
        <sz val="12"/>
        <color rgb="FF454545"/>
        <rFont val=".SFUIText"/>
      </rPr>
      <t> </t>
    </r>
    <r>
      <rPr>
        <b/>
        <sz val="12"/>
        <color rgb="FF454545"/>
        <rFont val=".ArabicUIText-Regular"/>
      </rPr>
      <t>از</t>
    </r>
    <r>
      <rPr>
        <b/>
        <sz val="12"/>
        <color rgb="FF454545"/>
        <rFont val=".SFUIText"/>
      </rPr>
      <t> </t>
    </r>
    <r>
      <rPr>
        <b/>
        <sz val="12"/>
        <color rgb="FF454545"/>
        <rFont val=".ArabicUIText-Regular"/>
      </rPr>
      <t>۵۰</t>
    </r>
    <r>
      <rPr>
        <b/>
        <sz val="12"/>
        <color rgb="FF454545"/>
        <rFont val=".SFUIText"/>
      </rPr>
      <t> </t>
    </r>
    <r>
      <rPr>
        <b/>
        <sz val="12"/>
        <color rgb="FF454545"/>
        <rFont val=".ArabicUIText-Regular"/>
      </rPr>
      <t>درصد</t>
    </r>
    <r>
      <rPr>
        <b/>
        <sz val="12"/>
        <color rgb="FF454545"/>
        <rFont val=".SFUIText"/>
      </rPr>
      <t> </t>
    </r>
    <r>
      <rPr>
        <b/>
        <sz val="12"/>
        <color rgb="FF454545"/>
        <rFont val=".ArabicUIText-Regular"/>
      </rPr>
      <t>بود</t>
    </r>
    <r>
      <rPr>
        <b/>
        <sz val="12"/>
        <color rgb="FF454545"/>
        <rFont val=".SFUIText"/>
      </rPr>
      <t> </t>
    </r>
    <r>
      <rPr>
        <b/>
        <sz val="12"/>
        <color rgb="FF454545"/>
        <rFont val=".ArabicUIText-Regular"/>
      </rPr>
      <t>شرکت</t>
    </r>
    <r>
      <rPr>
        <b/>
        <sz val="12"/>
        <color rgb="FF454545"/>
        <rFont val=".SFUIText"/>
      </rPr>
      <t> </t>
    </r>
    <r>
      <rPr>
        <b/>
        <sz val="12"/>
        <color rgb="FF454545"/>
        <rFont val=".ArabicUIText-Regular"/>
      </rPr>
      <t>بدهکار</t>
    </r>
    <r>
      <rPr>
        <b/>
        <sz val="12"/>
        <color rgb="FF454545"/>
        <rFont val=".SFUIText"/>
      </rPr>
      <t> </t>
    </r>
    <r>
      <rPr>
        <b/>
        <sz val="12"/>
        <color rgb="FF454545"/>
        <rFont val=".ArabicUIText-Regular"/>
      </rPr>
      <t>است</t>
    </r>
    <r>
      <rPr>
        <b/>
        <sz val="12"/>
        <color rgb="FF454545"/>
        <rFont val=".SFUIText"/>
      </rPr>
      <t> </t>
    </r>
  </si>
  <si>
    <r>
      <t>سهام</t>
    </r>
    <r>
      <rPr>
        <b/>
        <sz val="12"/>
        <color rgb="FF454545"/>
        <rFont val=".SFUIText"/>
      </rPr>
      <t> </t>
    </r>
    <r>
      <rPr>
        <b/>
        <sz val="12"/>
        <color rgb="FF454545"/>
        <rFont val=".ArabicUIText-Regular"/>
      </rPr>
      <t>راکد</t>
    </r>
    <r>
      <rPr>
        <b/>
        <sz val="12"/>
        <color rgb="FF454545"/>
        <rFont val=".SFUIText"/>
      </rPr>
      <t> </t>
    </r>
    <r>
      <rPr>
        <b/>
        <sz val="12"/>
        <color rgb="FF454545"/>
        <rFont val=".ArabicUIText-Regular"/>
      </rPr>
      <t>را</t>
    </r>
    <r>
      <rPr>
        <b/>
        <sz val="12"/>
        <color rgb="FF454545"/>
        <rFont val=".SFUIText"/>
      </rPr>
      <t> </t>
    </r>
    <r>
      <rPr>
        <b/>
        <sz val="12"/>
        <color rgb="FF454545"/>
        <rFont val=".ArabicUIText-Regular"/>
      </rPr>
      <t>نخرید</t>
    </r>
    <r>
      <rPr>
        <b/>
        <sz val="12"/>
        <color rgb="FF454545"/>
        <rFont val=".SFUIText"/>
      </rPr>
      <t> </t>
    </r>
  </si>
  <si>
    <r>
      <t>سنجه</t>
    </r>
    <r>
      <rPr>
        <b/>
        <sz val="12"/>
        <color rgb="FF454545"/>
        <rFont val=".SFUIText"/>
      </rPr>
      <t> : </t>
    </r>
    <r>
      <rPr>
        <b/>
        <sz val="12"/>
        <color rgb="FF454545"/>
        <rFont val=".ArabicUIText-Regular"/>
      </rPr>
      <t>اگر</t>
    </r>
    <r>
      <rPr>
        <b/>
        <sz val="12"/>
        <color rgb="FF454545"/>
        <rFont val=".SFUIText"/>
      </rPr>
      <t> </t>
    </r>
    <r>
      <rPr>
        <b/>
        <sz val="12"/>
        <color rgb="FF454545"/>
        <rFont val=".ArabicUIText-Regular"/>
      </rPr>
      <t>سهام</t>
    </r>
    <r>
      <rPr>
        <b/>
        <sz val="12"/>
        <color rgb="FF454545"/>
        <rFont val=".SFUIText"/>
      </rPr>
      <t> </t>
    </r>
    <r>
      <rPr>
        <b/>
        <sz val="12"/>
        <color rgb="FF454545"/>
        <rFont val=".ArabicUIText-Regular"/>
      </rPr>
      <t>معامله</t>
    </r>
    <r>
      <rPr>
        <b/>
        <sz val="12"/>
        <color rgb="FF454545"/>
        <rFont val=".SFUIText"/>
      </rPr>
      <t> </t>
    </r>
    <r>
      <rPr>
        <b/>
        <sz val="12"/>
        <color rgb="FF454545"/>
        <rFont val=".ArabicUIText-Regular"/>
      </rPr>
      <t>شده</t>
    </r>
    <r>
      <rPr>
        <b/>
        <sz val="12"/>
        <color rgb="FF454545"/>
        <rFont val=".SFUIText"/>
      </rPr>
      <t> </t>
    </r>
    <r>
      <rPr>
        <b/>
        <sz val="12"/>
        <color rgb="FF454545"/>
        <rFont val=".ArabicUIText-Regular"/>
      </rPr>
      <t>طی</t>
    </r>
    <r>
      <rPr>
        <b/>
        <sz val="12"/>
        <color rgb="FF454545"/>
        <rFont val=".SFUIText"/>
      </rPr>
      <t> </t>
    </r>
    <r>
      <rPr>
        <b/>
        <sz val="12"/>
        <color rgb="FF454545"/>
        <rFont val=".ArabicUIText-Regular"/>
      </rPr>
      <t>یک</t>
    </r>
    <r>
      <rPr>
        <b/>
        <sz val="12"/>
        <color rgb="FF454545"/>
        <rFont val=".SFUIText"/>
      </rPr>
      <t> </t>
    </r>
    <r>
      <rPr>
        <b/>
        <sz val="12"/>
        <color rgb="FF454545"/>
        <rFont val=".ArabicUIText-Regular"/>
      </rPr>
      <t>سال</t>
    </r>
    <r>
      <rPr>
        <b/>
        <sz val="12"/>
        <color rgb="FF454545"/>
        <rFont val=".SFUIText"/>
      </rPr>
      <t> </t>
    </r>
    <r>
      <rPr>
        <b/>
        <sz val="12"/>
        <color rgb="FF454545"/>
        <rFont val=".ArabicUIText-Regular"/>
      </rPr>
      <t>نسبت</t>
    </r>
    <r>
      <rPr>
        <b/>
        <sz val="12"/>
        <color rgb="FF454545"/>
        <rFont val=".SFUIText"/>
      </rPr>
      <t> </t>
    </r>
    <r>
      <rPr>
        <b/>
        <sz val="12"/>
        <color rgb="FF454545"/>
        <rFont val=".ArabicUIText-Regular"/>
      </rPr>
      <t>به</t>
    </r>
    <r>
      <rPr>
        <b/>
        <sz val="12"/>
        <color rgb="FF454545"/>
        <rFont val=".SFUIText"/>
      </rPr>
      <t> </t>
    </r>
    <r>
      <rPr>
        <b/>
        <sz val="12"/>
        <color rgb="FF454545"/>
        <rFont val=".ArabicUIText-Regular"/>
      </rPr>
      <t>ارزش</t>
    </r>
    <r>
      <rPr>
        <b/>
        <sz val="12"/>
        <color rgb="FF454545"/>
        <rFont val=".SFUIText"/>
      </rPr>
      <t> </t>
    </r>
    <r>
      <rPr>
        <b/>
        <sz val="12"/>
        <color rgb="FF454545"/>
        <rFont val=".ArabicUIText-Regular"/>
      </rPr>
      <t>بازار</t>
    </r>
    <r>
      <rPr>
        <b/>
        <sz val="12"/>
        <color rgb="FF454545"/>
        <rFont val=".SFUIText"/>
      </rPr>
      <t> </t>
    </r>
    <r>
      <rPr>
        <b/>
        <sz val="12"/>
        <color rgb="FF454545"/>
        <rFont val=".ArabicUIText-Regular"/>
      </rPr>
      <t>کمتر</t>
    </r>
    <r>
      <rPr>
        <b/>
        <sz val="12"/>
        <color rgb="FF454545"/>
        <rFont val=".SFUIText"/>
      </rPr>
      <t> </t>
    </r>
    <r>
      <rPr>
        <b/>
        <sz val="12"/>
        <color rgb="FF454545"/>
        <rFont val=".ArabicUIText-Regular"/>
      </rPr>
      <t>از</t>
    </r>
    <r>
      <rPr>
        <b/>
        <sz val="12"/>
        <color rgb="FF454545"/>
        <rFont val=".SFUIText"/>
      </rPr>
      <t> </t>
    </r>
    <r>
      <rPr>
        <b/>
        <sz val="12"/>
        <color rgb="FF454545"/>
        <rFont val=".ArabicUIText-Regular"/>
      </rPr>
      <t>۱۸</t>
    </r>
    <r>
      <rPr>
        <b/>
        <sz val="12"/>
        <color rgb="FF454545"/>
        <rFont val=".SFUIText"/>
      </rPr>
      <t> </t>
    </r>
    <r>
      <rPr>
        <b/>
        <sz val="12"/>
        <color rgb="FF454545"/>
        <rFont val=".ArabicUIText-Regular"/>
      </rPr>
      <t>درصد</t>
    </r>
    <r>
      <rPr>
        <b/>
        <sz val="12"/>
        <color rgb="FF454545"/>
        <rFont val=".SFUIText"/>
      </rPr>
      <t> </t>
    </r>
    <r>
      <rPr>
        <b/>
        <sz val="12"/>
        <color rgb="FF454545"/>
        <rFont val=".ArabicUIText-Regular"/>
      </rPr>
      <t>باشد</t>
    </r>
    <r>
      <rPr>
        <b/>
        <sz val="12"/>
        <color rgb="FF454545"/>
        <rFont val=".SFUIText"/>
      </rPr>
      <t> </t>
    </r>
    <r>
      <rPr>
        <b/>
        <sz val="12"/>
        <color rgb="FF454545"/>
        <rFont val=".ArabicUIText-Regular"/>
      </rPr>
      <t>سهم</t>
    </r>
    <r>
      <rPr>
        <b/>
        <sz val="12"/>
        <color rgb="FF454545"/>
        <rFont val=".SFUIText"/>
      </rPr>
      <t> </t>
    </r>
    <r>
      <rPr>
        <b/>
        <sz val="12"/>
        <color rgb="FF454545"/>
        <rFont val=".ArabicUIText-Regular"/>
      </rPr>
      <t>راکد</t>
    </r>
    <r>
      <rPr>
        <b/>
        <sz val="12"/>
        <color rgb="FF454545"/>
        <rFont val=".SFUIText"/>
      </rPr>
      <t> </t>
    </r>
    <r>
      <rPr>
        <b/>
        <sz val="12"/>
        <color rgb="FF454545"/>
        <rFont val=".ArabicUIText-Regular"/>
      </rPr>
      <t>است</t>
    </r>
    <r>
      <rPr>
        <b/>
        <sz val="12"/>
        <color rgb="FF454545"/>
        <rFont val=".SFUIText"/>
      </rPr>
      <t> </t>
    </r>
  </si>
  <si>
    <r>
      <t>اگر</t>
    </r>
    <r>
      <rPr>
        <b/>
        <sz val="12"/>
        <color rgb="FF454545"/>
        <rFont val=".SFUIText"/>
      </rPr>
      <t> </t>
    </r>
    <r>
      <rPr>
        <b/>
        <sz val="12"/>
        <color rgb="FF454545"/>
        <rFont val=".ArabicUIText-Regular"/>
      </rPr>
      <t>سود</t>
    </r>
    <r>
      <rPr>
        <b/>
        <sz val="12"/>
        <color rgb="FF454545"/>
        <rFont val=".SFUIText"/>
      </rPr>
      <t> </t>
    </r>
    <r>
      <rPr>
        <b/>
        <sz val="12"/>
        <color rgb="FF454545"/>
        <rFont val=".ArabicUIText-Regular"/>
      </rPr>
      <t>کوتاه</t>
    </r>
    <r>
      <rPr>
        <b/>
        <sz val="12"/>
        <color rgb="FF454545"/>
        <rFont val=".SFUIText"/>
      </rPr>
      <t> </t>
    </r>
    <r>
      <rPr>
        <b/>
        <sz val="12"/>
        <color rgb="FF454545"/>
        <rFont val=".ArabicUIText-Regular"/>
      </rPr>
      <t>مدت</t>
    </r>
    <r>
      <rPr>
        <b/>
        <sz val="12"/>
        <color rgb="FF454545"/>
        <rFont val=".SFUIText"/>
      </rPr>
      <t> </t>
    </r>
    <r>
      <rPr>
        <b/>
        <sz val="12"/>
        <color rgb="FF454545"/>
        <rFont val=".ArabicUIText-Regular"/>
      </rPr>
      <t>مد</t>
    </r>
    <r>
      <rPr>
        <b/>
        <sz val="12"/>
        <color rgb="FF454545"/>
        <rFont val=".SFUIText"/>
      </rPr>
      <t> </t>
    </r>
    <r>
      <rPr>
        <b/>
        <sz val="12"/>
        <color rgb="FF454545"/>
        <rFont val=".ArabicUIText-Regular"/>
      </rPr>
      <t>نظر</t>
    </r>
    <r>
      <rPr>
        <b/>
        <sz val="12"/>
        <color rgb="FF454545"/>
        <rFont val=".SFUIText"/>
      </rPr>
      <t> </t>
    </r>
    <r>
      <rPr>
        <b/>
        <sz val="12"/>
        <color rgb="FF454545"/>
        <rFont val=".ArabicUIText-Regular"/>
      </rPr>
      <t>است</t>
    </r>
    <r>
      <rPr>
        <b/>
        <sz val="12"/>
        <color rgb="FF454545"/>
        <rFont val=".SFUIText"/>
      </rPr>
      <t> </t>
    </r>
    <r>
      <rPr>
        <b/>
        <sz val="12"/>
        <color rgb="FF454545"/>
        <rFont val=".ArabicUIText-Regular"/>
      </rPr>
      <t>به</t>
    </r>
    <r>
      <rPr>
        <b/>
        <sz val="12"/>
        <color rgb="FF454545"/>
        <rFont val=".SFUIText"/>
      </rPr>
      <t> </t>
    </r>
    <r>
      <rPr>
        <b/>
        <sz val="12"/>
        <color rgb="FF454545"/>
        <rFont val=".ArabicUIText-Regular"/>
      </rPr>
      <t>شکل</t>
    </r>
    <r>
      <rPr>
        <b/>
        <sz val="12"/>
        <color rgb="FF454545"/>
        <rFont val=".SFUIText"/>
      </rPr>
      <t> </t>
    </r>
    <r>
      <rPr>
        <b/>
        <sz val="12"/>
        <color rgb="FF454545"/>
        <rFont val=".ArabicUIText-Regular"/>
      </rPr>
      <t>ذیل</t>
    </r>
    <r>
      <rPr>
        <b/>
        <sz val="12"/>
        <color rgb="FF454545"/>
        <rFont val=".SFUIText"/>
      </rPr>
      <t> </t>
    </r>
    <r>
      <rPr>
        <b/>
        <sz val="12"/>
        <color rgb="FF454545"/>
        <rFont val=".ArabicUIText-Regular"/>
      </rPr>
      <t>عمل</t>
    </r>
    <r>
      <rPr>
        <b/>
        <sz val="12"/>
        <color rgb="FF454545"/>
        <rFont val=".SFUIText"/>
      </rPr>
      <t> </t>
    </r>
    <r>
      <rPr>
        <b/>
        <sz val="12"/>
        <color rgb="FF454545"/>
        <rFont val=".ArabicUIText-Regular"/>
      </rPr>
      <t>کنید</t>
    </r>
  </si>
  <si>
    <r>
      <t>نظر</t>
    </r>
    <r>
      <rPr>
        <b/>
        <sz val="18"/>
        <color rgb="FF454545"/>
        <rFont val=".SFUIText"/>
      </rPr>
      <t> </t>
    </r>
    <r>
      <rPr>
        <b/>
        <sz val="18"/>
        <color rgb="FF454545"/>
        <rFont val=".ArabicUIText-Regular"/>
      </rPr>
      <t>یک</t>
    </r>
    <r>
      <rPr>
        <b/>
        <sz val="18"/>
        <color rgb="FF454545"/>
        <rFont val=".SFUIText"/>
      </rPr>
      <t> </t>
    </r>
    <r>
      <rPr>
        <b/>
        <sz val="18"/>
        <color rgb="FF454545"/>
        <rFont val=".ArabicUIText-Regular"/>
      </rPr>
      <t>سهامدار</t>
    </r>
    <r>
      <rPr>
        <b/>
        <sz val="18"/>
        <color rgb="FF454545"/>
        <rFont val=".SFUIText"/>
      </rPr>
      <t> </t>
    </r>
  </si>
  <si>
    <r>
      <t>اون</t>
    </r>
    <r>
      <rPr>
        <b/>
        <sz val="10"/>
        <color rgb="FF454545"/>
        <rFont val=".SFUIText"/>
      </rPr>
      <t> </t>
    </r>
    <r>
      <rPr>
        <b/>
        <sz val="10"/>
        <color rgb="FF454545"/>
        <rFont val=".ArabicUIText-Regular"/>
      </rPr>
      <t>موقع</t>
    </r>
    <r>
      <rPr>
        <b/>
        <sz val="10"/>
        <color rgb="FF454545"/>
        <rFont val=".SFUIText"/>
      </rPr>
      <t> </t>
    </r>
    <r>
      <rPr>
        <b/>
        <sz val="10"/>
        <color rgb="FF454545"/>
        <rFont val=".ArabicUIText-Regular"/>
      </rPr>
      <t>که</t>
    </r>
    <r>
      <rPr>
        <b/>
        <sz val="10"/>
        <color rgb="FF454545"/>
        <rFont val=".SFUIText"/>
      </rPr>
      <t> </t>
    </r>
    <r>
      <rPr>
        <b/>
        <sz val="10"/>
        <color rgb="FF454545"/>
        <rFont val=".ArabicUIText-Regular"/>
      </rPr>
      <t>من</t>
    </r>
    <r>
      <rPr>
        <b/>
        <sz val="10"/>
        <color rgb="FF454545"/>
        <rFont val=".SFUIText"/>
      </rPr>
      <t> </t>
    </r>
    <r>
      <rPr>
        <b/>
        <sz val="10"/>
        <color rgb="FF454545"/>
        <rFont val=".ArabicUIText-Regular"/>
      </rPr>
      <t>خریدمش</t>
    </r>
    <r>
      <rPr>
        <b/>
        <sz val="10"/>
        <color rgb="FF454545"/>
        <rFont val=".SFUIText"/>
      </rPr>
      <t> </t>
    </r>
    <r>
      <rPr>
        <b/>
        <sz val="10"/>
        <color rgb="FF454545"/>
        <rFont val=".ArabicUIText-Regular"/>
      </rPr>
      <t>نمیدونی</t>
    </r>
    <r>
      <rPr>
        <b/>
        <sz val="10"/>
        <color rgb="FF454545"/>
        <rFont val=".SFUIText"/>
      </rPr>
      <t> </t>
    </r>
    <r>
      <rPr>
        <b/>
        <sz val="10"/>
        <color rgb="FF454545"/>
        <rFont val=".ArabicUIText-Regular"/>
      </rPr>
      <t>چه</t>
    </r>
    <r>
      <rPr>
        <b/>
        <sz val="10"/>
        <color rgb="FF454545"/>
        <rFont val=".SFUIText"/>
      </rPr>
      <t> </t>
    </r>
    <r>
      <rPr>
        <b/>
        <sz val="10"/>
        <color rgb="FF454545"/>
        <rFont val=".ArabicUIText-Regular"/>
      </rPr>
      <t>بخرید</t>
    </r>
    <r>
      <rPr>
        <b/>
        <sz val="10"/>
        <color rgb="FF454545"/>
        <rFont val=".SFUIText"/>
      </rPr>
      <t> </t>
    </r>
    <r>
      <rPr>
        <b/>
        <sz val="10"/>
        <color rgb="FF454545"/>
        <rFont val=".ArabicUIText-Regular"/>
      </rPr>
      <t>بخرید</t>
    </r>
    <r>
      <rPr>
        <b/>
        <sz val="10"/>
        <color rgb="FF454545"/>
        <rFont val=".SFUIText"/>
      </rPr>
      <t> </t>
    </r>
    <r>
      <rPr>
        <b/>
        <sz val="10"/>
        <color rgb="FF454545"/>
        <rFont val=".ArabicUIText-Regular"/>
      </rPr>
      <t>هایی</t>
    </r>
    <r>
      <rPr>
        <b/>
        <sz val="10"/>
        <color rgb="FF454545"/>
        <rFont val=".SFUIText"/>
      </rPr>
      <t> </t>
    </r>
    <r>
      <rPr>
        <b/>
        <sz val="10"/>
        <color rgb="FF454545"/>
        <rFont val=".ArabicUIText-Regular"/>
      </rPr>
      <t>تو</t>
    </r>
    <r>
      <rPr>
        <b/>
        <sz val="10"/>
        <color rgb="FF454545"/>
        <rFont val=".SFUIText"/>
      </rPr>
      <t> </t>
    </r>
    <r>
      <rPr>
        <b/>
        <sz val="10"/>
        <color rgb="FF454545"/>
        <rFont val=".ArabicUIText-Regular"/>
      </rPr>
      <t>بازار</t>
    </r>
    <r>
      <rPr>
        <b/>
        <sz val="10"/>
        <color rgb="FF454545"/>
        <rFont val=".SFUIText"/>
      </rPr>
      <t> </t>
    </r>
    <r>
      <rPr>
        <b/>
        <sz val="10"/>
        <color rgb="FF454545"/>
        <rFont val=".ArabicUIText-Regular"/>
      </rPr>
      <t>بود</t>
    </r>
    <r>
      <rPr>
        <b/>
        <sz val="10"/>
        <color rgb="FF454545"/>
        <rFont val=".SFUIText"/>
      </rPr>
      <t>....</t>
    </r>
    <r>
      <rPr>
        <b/>
        <sz val="10"/>
        <color rgb="FF454545"/>
        <rFont val=".ArabicUIText-Regular"/>
      </rPr>
      <t>نوسان</t>
    </r>
    <r>
      <rPr>
        <b/>
        <sz val="10"/>
        <color rgb="FF454545"/>
        <rFont val=".SFUIText"/>
      </rPr>
      <t> </t>
    </r>
    <r>
      <rPr>
        <b/>
        <sz val="10"/>
        <color rgb="FF454545"/>
        <rFont val=".ArabicUIText-Regular"/>
      </rPr>
      <t>گیرها</t>
    </r>
    <r>
      <rPr>
        <b/>
        <sz val="10"/>
        <color rgb="FF454545"/>
        <rFont val=".SFUIText"/>
      </rPr>
      <t> </t>
    </r>
    <r>
      <rPr>
        <b/>
        <sz val="10"/>
        <color rgb="FF454545"/>
        <rFont val=".ArabicUIText-Regular"/>
      </rPr>
      <t>نوسانو</t>
    </r>
    <r>
      <rPr>
        <b/>
        <sz val="10"/>
        <color rgb="FF454545"/>
        <rFont val=".SFUIText"/>
      </rPr>
      <t> </t>
    </r>
    <r>
      <rPr>
        <b/>
        <sz val="10"/>
        <color rgb="FF454545"/>
        <rFont val=".ArabicUIText-Regular"/>
      </rPr>
      <t>گرفتن</t>
    </r>
    <r>
      <rPr>
        <b/>
        <sz val="10"/>
        <color rgb="FF454545"/>
        <rFont val=".SFUIText"/>
      </rPr>
      <t> </t>
    </r>
    <r>
      <rPr>
        <b/>
        <sz val="10"/>
        <color rgb="FF454545"/>
        <rFont val=".ArabicUIText-Regular"/>
      </rPr>
      <t>فرار</t>
    </r>
    <r>
      <rPr>
        <b/>
        <sz val="10"/>
        <color rgb="FF454545"/>
        <rFont val=".SFUIText"/>
      </rPr>
      <t> </t>
    </r>
    <r>
      <rPr>
        <b/>
        <sz val="10"/>
        <color rgb="FF454545"/>
        <rFont val=".ArabicUIText-Regular"/>
      </rPr>
      <t>کردن</t>
    </r>
    <r>
      <rPr>
        <b/>
        <sz val="10"/>
        <color rgb="FF454545"/>
        <rFont val=".SFUIText"/>
      </rPr>
      <t> </t>
    </r>
    <r>
      <rPr>
        <b/>
        <sz val="10"/>
        <color rgb="FF454545"/>
        <rFont val=".ArabicUIText-Regular"/>
      </rPr>
      <t>منم</t>
    </r>
    <r>
      <rPr>
        <b/>
        <sz val="10"/>
        <color rgb="FF454545"/>
        <rFont val=".SFUIText"/>
      </rPr>
      <t> </t>
    </r>
    <r>
      <rPr>
        <b/>
        <sz val="10"/>
        <color rgb="FF454545"/>
        <rFont val=".ArabicUIText-Regular"/>
      </rPr>
      <t>با</t>
    </r>
    <r>
      <rPr>
        <b/>
        <sz val="10"/>
        <color rgb="FF454545"/>
        <rFont val=".SFUIText"/>
      </rPr>
      <t> </t>
    </r>
    <r>
      <rPr>
        <b/>
        <sz val="10"/>
        <color rgb="FF454545"/>
        <rFont val=".ArabicUIText-Regular"/>
      </rPr>
      <t>ضرر</t>
    </r>
    <r>
      <rPr>
        <b/>
        <sz val="10"/>
        <color rgb="FF454545"/>
        <rFont val=".SFUIText"/>
      </rPr>
      <t> </t>
    </r>
    <r>
      <rPr>
        <b/>
        <sz val="10"/>
        <color rgb="FF454545"/>
        <rFont val=".ArabicUIText-Regular"/>
      </rPr>
      <t>کوچیک</t>
    </r>
    <r>
      <rPr>
        <b/>
        <sz val="10"/>
        <color rgb="FF454545"/>
        <rFont val=".SFUIText"/>
      </rPr>
      <t> </t>
    </r>
    <r>
      <rPr>
        <b/>
        <sz val="10"/>
        <color rgb="FF454545"/>
        <rFont val=".ArabicUIText-Regular"/>
      </rPr>
      <t>فروختم</t>
    </r>
    <r>
      <rPr>
        <b/>
        <sz val="10"/>
        <color rgb="FF454545"/>
        <rFont val=".SFUIText"/>
      </rPr>
      <t>...</t>
    </r>
    <r>
      <rPr>
        <b/>
        <sz val="10"/>
        <color rgb="FF454545"/>
        <rFont val=".ArabicUIText-Regular"/>
      </rPr>
      <t>کلااین</t>
    </r>
    <r>
      <rPr>
        <b/>
        <sz val="10"/>
        <color rgb="FF454545"/>
        <rFont val=".SFUIText"/>
      </rPr>
      <t> </t>
    </r>
    <r>
      <rPr>
        <b/>
        <sz val="10"/>
        <color rgb="FF454545"/>
        <rFont val=".ArabicUIText-Regular"/>
      </rPr>
      <t>بازار</t>
    </r>
    <r>
      <rPr>
        <b/>
        <sz val="10"/>
        <color rgb="FF454545"/>
        <rFont val=".SFUIText"/>
      </rPr>
      <t> </t>
    </r>
    <r>
      <rPr>
        <b/>
        <sz val="10"/>
        <color rgb="FF454545"/>
        <rFont val=".ArabicUIText-Regular"/>
      </rPr>
      <t>یه</t>
    </r>
    <r>
      <rPr>
        <b/>
        <sz val="10"/>
        <color rgb="FF454545"/>
        <rFont val=".SFUIText"/>
      </rPr>
      <t> </t>
    </r>
    <r>
      <rPr>
        <b/>
        <sz val="10"/>
        <color rgb="FF454545"/>
        <rFont val=".ArabicUIText-Regular"/>
      </rPr>
      <t>درسی</t>
    </r>
    <r>
      <rPr>
        <b/>
        <sz val="10"/>
        <color rgb="FF454545"/>
        <rFont val=".SFUIText"/>
      </rPr>
      <t> </t>
    </r>
    <r>
      <rPr>
        <b/>
        <sz val="10"/>
        <color rgb="FF454545"/>
        <rFont val=".ArabicUIText-Regular"/>
      </rPr>
      <t>به</t>
    </r>
    <r>
      <rPr>
        <b/>
        <sz val="10"/>
        <color rgb="FF454545"/>
        <rFont val=".SFUIText"/>
      </rPr>
      <t> </t>
    </r>
    <r>
      <rPr>
        <b/>
        <sz val="10"/>
        <color rgb="FF454545"/>
        <rFont val=".ArabicUIText-Regular"/>
      </rPr>
      <t>من</t>
    </r>
    <r>
      <rPr>
        <b/>
        <sz val="10"/>
        <color rgb="FF454545"/>
        <rFont val=".SFUIText"/>
      </rPr>
      <t> </t>
    </r>
    <r>
      <rPr>
        <b/>
        <sz val="10"/>
        <color rgb="FF454545"/>
        <rFont val=".ArabicUIText-Regular"/>
      </rPr>
      <t>داده</t>
    </r>
    <r>
      <rPr>
        <b/>
        <sz val="10"/>
        <color rgb="FF454545"/>
        <rFont val=".SFUIText"/>
      </rPr>
      <t> </t>
    </r>
    <r>
      <rPr>
        <b/>
        <sz val="10"/>
        <color rgb="FF454545"/>
        <rFont val=".ArabicUIText-Regular"/>
      </rPr>
      <t>اونم</t>
    </r>
    <r>
      <rPr>
        <b/>
        <sz val="10"/>
        <color rgb="FF454545"/>
        <rFont val=".SFUIText"/>
      </rPr>
      <t> </t>
    </r>
    <r>
      <rPr>
        <b/>
        <sz val="10"/>
        <color rgb="FF454545"/>
        <rFont val=".ArabicUIText-Regular"/>
      </rPr>
      <t>اینکه</t>
    </r>
    <r>
      <rPr>
        <b/>
        <sz val="10"/>
        <color rgb="FF454545"/>
        <rFont val=".SFUIText"/>
      </rPr>
      <t> </t>
    </r>
    <r>
      <rPr>
        <b/>
        <sz val="10"/>
        <color rgb="FF454545"/>
        <rFont val=".ArabicUIText-Regular"/>
      </rPr>
      <t>دنبال</t>
    </r>
    <r>
      <rPr>
        <b/>
        <sz val="10"/>
        <color rgb="FF454545"/>
        <rFont val=".SFUIText"/>
      </rPr>
      <t> </t>
    </r>
    <r>
      <rPr>
        <b/>
        <sz val="10"/>
        <color rgb="FF454545"/>
        <rFont val=".ArabicUIText-Regular"/>
      </rPr>
      <t>سهام هایی</t>
    </r>
    <r>
      <rPr>
        <b/>
        <sz val="10"/>
        <color rgb="FF454545"/>
        <rFont val=".SFUIText"/>
      </rPr>
      <t> </t>
    </r>
    <r>
      <rPr>
        <b/>
        <sz val="10"/>
        <color rgb="FF454545"/>
        <rFont val=".ArabicUIText-Regular"/>
      </rPr>
      <t>که</t>
    </r>
    <r>
      <rPr>
        <b/>
        <sz val="10"/>
        <color rgb="FF454545"/>
        <rFont val=".SFUIText"/>
      </rPr>
      <t> </t>
    </r>
    <r>
      <rPr>
        <b/>
        <sz val="10"/>
        <color rgb="FF454545"/>
        <rFont val=".ArabicUIText-Regular"/>
      </rPr>
      <t>نوسان</t>
    </r>
    <r>
      <rPr>
        <b/>
        <sz val="10"/>
        <color rgb="FF454545"/>
        <rFont val=".SFUIText"/>
      </rPr>
      <t> </t>
    </r>
    <r>
      <rPr>
        <b/>
        <sz val="10"/>
        <color rgb="FF454545"/>
        <rFont val=".ArabicUIText-Regular"/>
      </rPr>
      <t>گیرها</t>
    </r>
    <r>
      <rPr>
        <b/>
        <sz val="10"/>
        <color rgb="FF454545"/>
        <rFont val=".SFUIText"/>
      </rPr>
      <t> </t>
    </r>
    <r>
      <rPr>
        <b/>
        <sz val="10"/>
        <color rgb="FF454545"/>
        <rFont val=".ArabicUIText-Regular"/>
      </rPr>
      <t>روش</t>
    </r>
    <r>
      <rPr>
        <b/>
        <sz val="10"/>
        <color rgb="FF454545"/>
        <rFont val=".SFUIText"/>
      </rPr>
      <t> </t>
    </r>
    <r>
      <rPr>
        <b/>
        <sz val="10"/>
        <color rgb="FF454545"/>
        <rFont val=".ArabicUIText-Regular"/>
      </rPr>
      <t>زوم</t>
    </r>
    <r>
      <rPr>
        <b/>
        <sz val="10"/>
        <color rgb="FF454545"/>
        <rFont val=".SFUIText"/>
      </rPr>
      <t> </t>
    </r>
    <r>
      <rPr>
        <b/>
        <sz val="10"/>
        <color rgb="FF454545"/>
        <rFont val=".ArabicUIText-Regular"/>
      </rPr>
      <t>هستن</t>
    </r>
    <r>
      <rPr>
        <b/>
        <sz val="10"/>
        <color rgb="FF454545"/>
        <rFont val=".SFUIText"/>
      </rPr>
      <t> </t>
    </r>
    <r>
      <rPr>
        <b/>
        <sz val="10"/>
        <color rgb="FF454545"/>
        <rFont val=".ArabicUIText-Regular"/>
      </rPr>
      <t>نرو</t>
    </r>
    <r>
      <rPr>
        <b/>
        <sz val="10"/>
        <color rgb="FF454545"/>
        <rFont val=".SFUIText"/>
      </rPr>
      <t>...</t>
    </r>
    <r>
      <rPr>
        <b/>
        <sz val="10"/>
        <color rgb="FF454545"/>
        <rFont val=".ArabicUIText-Regular"/>
      </rPr>
      <t>رفتی</t>
    </r>
    <r>
      <rPr>
        <b/>
        <sz val="10"/>
        <color rgb="FF454545"/>
        <rFont val=".SFUIText"/>
      </rPr>
      <t> </t>
    </r>
    <r>
      <rPr>
        <b/>
        <sz val="10"/>
        <color rgb="FF454545"/>
        <rFont val=".ArabicUIText-Regular"/>
      </rPr>
      <t>نوسان</t>
    </r>
    <r>
      <rPr>
        <b/>
        <sz val="10"/>
        <color rgb="FF454545"/>
        <rFont val=".SFUIText"/>
      </rPr>
      <t> </t>
    </r>
    <r>
      <rPr>
        <b/>
        <sz val="10"/>
        <color rgb="FF454545"/>
        <rFont val=".ArabicUIText-Regular"/>
      </rPr>
      <t>رو</t>
    </r>
    <r>
      <rPr>
        <b/>
        <sz val="10"/>
        <color rgb="FF454545"/>
        <rFont val=".SFUIText"/>
      </rPr>
      <t> </t>
    </r>
    <r>
      <rPr>
        <b/>
        <sz val="10"/>
        <color rgb="FF454545"/>
        <rFont val=".ArabicUIText-Regular"/>
      </rPr>
      <t>بگیر</t>
    </r>
    <r>
      <rPr>
        <b/>
        <sz val="10"/>
        <color rgb="FF454545"/>
        <rFont val=".SFUIText"/>
      </rPr>
      <t> </t>
    </r>
    <r>
      <rPr>
        <b/>
        <sz val="10"/>
        <color rgb="FF454545"/>
        <rFont val=".ArabicUIText-Regular"/>
      </rPr>
      <t>و</t>
    </r>
    <r>
      <rPr>
        <b/>
        <sz val="10"/>
        <color rgb="FF454545"/>
        <rFont val=".SFUIText"/>
      </rPr>
      <t> </t>
    </r>
    <r>
      <rPr>
        <b/>
        <sz val="10"/>
        <color rgb="FF454545"/>
        <rFont val=".ArabicUIText-Regular"/>
      </rPr>
      <t>فرار</t>
    </r>
    <r>
      <rPr>
        <b/>
        <sz val="10"/>
        <color rgb="FF454545"/>
        <rFont val=".SFUIText"/>
      </rPr>
      <t> </t>
    </r>
    <r>
      <rPr>
        <b/>
        <sz val="10"/>
        <color rgb="FF454545"/>
        <rFont val=".ArabicUIText-Regular"/>
      </rPr>
      <t>کن</t>
    </r>
  </si>
  <si>
    <r>
      <t>در</t>
    </r>
    <r>
      <rPr>
        <b/>
        <sz val="12"/>
        <color rgb="FF454545"/>
        <rFont val=".SFUIText"/>
      </rPr>
      <t> </t>
    </r>
    <r>
      <rPr>
        <b/>
        <sz val="12"/>
        <color rgb="FF454545"/>
        <rFont val=".ArabicUIText-Regular"/>
      </rPr>
      <t>حوزه</t>
    </r>
    <r>
      <rPr>
        <b/>
        <sz val="12"/>
        <color rgb="FF454545"/>
        <rFont val=".SFUIText"/>
      </rPr>
      <t> </t>
    </r>
    <r>
      <rPr>
        <b/>
        <sz val="12"/>
        <color rgb="FF454545"/>
        <rFont val=".ArabicUIText-Regular"/>
      </rPr>
      <t>هایی</t>
    </r>
    <r>
      <rPr>
        <b/>
        <sz val="12"/>
        <color rgb="FF454545"/>
        <rFont val=".SFUIText"/>
      </rPr>
      <t> </t>
    </r>
    <r>
      <rPr>
        <b/>
        <sz val="12"/>
        <color rgb="FF454545"/>
        <rFont val=".ArabicUIText-Regular"/>
      </rPr>
      <t>که</t>
    </r>
    <r>
      <rPr>
        <b/>
        <sz val="12"/>
        <color rgb="FF454545"/>
        <rFont val=".SFUIText"/>
      </rPr>
      <t> </t>
    </r>
    <r>
      <rPr>
        <b/>
        <sz val="12"/>
        <color rgb="FF454545"/>
        <rFont val=".ArabicUIText-Regular"/>
      </rPr>
      <t>نوسان</t>
    </r>
    <r>
      <rPr>
        <b/>
        <sz val="12"/>
        <color rgb="FF454545"/>
        <rFont val=".SFUIText"/>
      </rPr>
      <t> </t>
    </r>
    <r>
      <rPr>
        <b/>
        <sz val="12"/>
        <color rgb="FF454545"/>
        <rFont val=".ArabicUIText-Regular"/>
      </rPr>
      <t>گیر</t>
    </r>
    <r>
      <rPr>
        <b/>
        <sz val="12"/>
        <color rgb="FF454545"/>
        <rFont val=".SFUIText"/>
      </rPr>
      <t> </t>
    </r>
    <r>
      <rPr>
        <b/>
        <sz val="12"/>
        <color rgb="FF454545"/>
        <rFont val=".ArabicUIText-Regular"/>
      </rPr>
      <t>دارد</t>
    </r>
    <r>
      <rPr>
        <b/>
        <sz val="12"/>
        <color rgb="FF454545"/>
        <rFont val=".SFUIText"/>
      </rPr>
      <t> </t>
    </r>
    <r>
      <rPr>
        <b/>
        <sz val="12"/>
        <color rgb="FF454545"/>
        <rFont val=".ArabicUIText-Regular"/>
      </rPr>
      <t>چه</t>
    </r>
    <r>
      <rPr>
        <b/>
        <sz val="12"/>
        <color rgb="FF454545"/>
        <rFont val=".SFUIText"/>
      </rPr>
      <t> </t>
    </r>
    <r>
      <rPr>
        <b/>
        <sz val="12"/>
        <color rgb="FF454545"/>
        <rFont val=".ArabicUIText-Regular"/>
      </rPr>
      <t>بکنیم</t>
    </r>
    <r>
      <rPr>
        <b/>
        <sz val="12"/>
        <color rgb="FF454545"/>
        <rFont val=".SFUIText"/>
      </rPr>
      <t> </t>
    </r>
    <r>
      <rPr>
        <b/>
        <sz val="12"/>
        <color rgb="FF454545"/>
        <rFont val=".ArabicUIText-Regular"/>
      </rPr>
      <t>؟مثل</t>
    </r>
    <r>
      <rPr>
        <b/>
        <sz val="12"/>
        <color rgb="FF454545"/>
        <rFont val=".SFUIText"/>
      </rPr>
      <t> </t>
    </r>
    <r>
      <rPr>
        <b/>
        <sz val="12"/>
        <color rgb="FF454545"/>
        <rFont val=".ArabicUIText-Regular"/>
      </rPr>
      <t>برخی</t>
    </r>
    <r>
      <rPr>
        <b/>
        <sz val="12"/>
        <color rgb="FF454545"/>
        <rFont val=".SFUIText"/>
      </rPr>
      <t> </t>
    </r>
    <r>
      <rPr>
        <b/>
        <sz val="12"/>
        <color rgb="FF454545"/>
        <rFont val=".ArabicUIText-Regular"/>
      </rPr>
      <t>از</t>
    </r>
    <r>
      <rPr>
        <b/>
        <sz val="12"/>
        <color rgb="FF454545"/>
        <rFont val=".SFUIText"/>
      </rPr>
      <t> </t>
    </r>
    <r>
      <rPr>
        <b/>
        <sz val="12"/>
        <color rgb="FF454545"/>
        <rFont val=".ArabicUIText-Regular"/>
      </rPr>
      <t>سهام</t>
    </r>
    <r>
      <rPr>
        <b/>
        <sz val="12"/>
        <color rgb="FF454545"/>
        <rFont val=".SFUIText"/>
      </rPr>
      <t> </t>
    </r>
  </si>
  <si>
    <r>
      <t>نوسان</t>
    </r>
    <r>
      <rPr>
        <b/>
        <sz val="12"/>
        <color rgb="FF454545"/>
        <rFont val=".SFUIText"/>
      </rPr>
      <t> </t>
    </r>
    <r>
      <rPr>
        <b/>
        <sz val="12"/>
        <color rgb="FF454545"/>
        <rFont val=".ArabicUIText-Regular"/>
      </rPr>
      <t>گیر</t>
    </r>
    <r>
      <rPr>
        <b/>
        <sz val="12"/>
        <color rgb="FF454545"/>
        <rFont val=".SFUIText"/>
      </rPr>
      <t> </t>
    </r>
    <r>
      <rPr>
        <b/>
        <sz val="12"/>
        <color rgb="FF454545"/>
        <rFont val=".ArabicUIText-Regular"/>
      </rPr>
      <t>ها</t>
    </r>
    <r>
      <rPr>
        <b/>
        <sz val="12"/>
        <color rgb="FF454545"/>
        <rFont val=".SFUIText"/>
      </rPr>
      <t> </t>
    </r>
    <r>
      <rPr>
        <b/>
        <sz val="12"/>
        <color rgb="FF454545"/>
        <rFont val=".ArabicUIText-Regular"/>
      </rPr>
      <t>اول</t>
    </r>
    <r>
      <rPr>
        <b/>
        <sz val="12"/>
        <color rgb="FF454545"/>
        <rFont val=".SFUIText"/>
      </rPr>
      <t> </t>
    </r>
    <r>
      <rPr>
        <b/>
        <sz val="12"/>
        <color rgb="FF454545"/>
        <rFont val=".ArabicUIText-Regular"/>
      </rPr>
      <t>در</t>
    </r>
    <r>
      <rPr>
        <b/>
        <sz val="12"/>
        <color rgb="FF454545"/>
        <rFont val=".SFUIText"/>
      </rPr>
      <t> </t>
    </r>
    <r>
      <rPr>
        <b/>
        <sz val="12"/>
        <color rgb="FF454545"/>
        <rFont val=".ArabicUIText-Regular"/>
      </rPr>
      <t>تلگرام</t>
    </r>
    <r>
      <rPr>
        <b/>
        <sz val="12"/>
        <color rgb="FF454545"/>
        <rFont val=".SFUIText"/>
      </rPr>
      <t> </t>
    </r>
    <r>
      <rPr>
        <b/>
        <sz val="12"/>
        <color rgb="FF454545"/>
        <rFont val=".ArabicUIText-Regular"/>
      </rPr>
      <t>فضایی</t>
    </r>
    <r>
      <rPr>
        <b/>
        <sz val="12"/>
        <color rgb="FF454545"/>
        <rFont val=".SFUIText"/>
      </rPr>
      <t> </t>
    </r>
    <r>
      <rPr>
        <b/>
        <sz val="12"/>
        <color rgb="FF454545"/>
        <rFont val=".ArabicUIText-Regular"/>
      </rPr>
      <t>ایجاد</t>
    </r>
    <r>
      <rPr>
        <b/>
        <sz val="12"/>
        <color rgb="FF454545"/>
        <rFont val=".SFUIText"/>
      </rPr>
      <t> </t>
    </r>
    <r>
      <rPr>
        <b/>
        <sz val="12"/>
        <color rgb="FF454545"/>
        <rFont val=".ArabicUIText-Regular"/>
      </rPr>
      <t>می</t>
    </r>
    <r>
      <rPr>
        <b/>
        <sz val="12"/>
        <color rgb="FF454545"/>
        <rFont val=".SFUIText"/>
      </rPr>
      <t> </t>
    </r>
    <r>
      <rPr>
        <b/>
        <sz val="12"/>
        <color rgb="FF454545"/>
        <rFont val=".ArabicUIText-Regular"/>
      </rPr>
      <t>کنند</t>
    </r>
    <r>
      <rPr>
        <b/>
        <sz val="12"/>
        <color rgb="FF454545"/>
        <rFont val=".SFUIText"/>
      </rPr>
      <t> </t>
    </r>
    <r>
      <rPr>
        <b/>
        <sz val="12"/>
        <color rgb="FF454545"/>
        <rFont val=".ArabicUIText-Regular"/>
      </rPr>
      <t>که</t>
    </r>
    <r>
      <rPr>
        <b/>
        <sz val="12"/>
        <color rgb="FF454545"/>
        <rFont val=".SFUIText"/>
      </rPr>
      <t> </t>
    </r>
    <r>
      <rPr>
        <b/>
        <sz val="12"/>
        <color rgb="FF454545"/>
        <rFont val=".ArabicUIText-Regular"/>
      </rPr>
      <t>بخرید</t>
    </r>
    <r>
      <rPr>
        <b/>
        <sz val="12"/>
        <color rgb="FF454545"/>
        <rFont val=".SFUIText"/>
      </rPr>
      <t> </t>
    </r>
    <r>
      <rPr>
        <b/>
        <sz val="12"/>
        <color rgb="FF454545"/>
        <rFont val=".ArabicUIText-Regular"/>
      </rPr>
      <t>بخرید</t>
    </r>
    <r>
      <rPr>
        <b/>
        <sz val="12"/>
        <color rgb="FF454545"/>
        <rFont val=".SFUIText"/>
      </rPr>
      <t> </t>
    </r>
  </si>
  <si>
    <r>
      <t>در</t>
    </r>
    <r>
      <rPr>
        <b/>
        <sz val="12"/>
        <color rgb="FF454545"/>
        <rFont val=".SFUIText"/>
      </rPr>
      <t> </t>
    </r>
    <r>
      <rPr>
        <b/>
        <sz val="12"/>
        <color rgb="FF454545"/>
        <rFont val=".ArabicUIText-Regular"/>
      </rPr>
      <t>فاز</t>
    </r>
    <r>
      <rPr>
        <b/>
        <sz val="12"/>
        <color rgb="FF454545"/>
        <rFont val=".SFUIText"/>
      </rPr>
      <t> </t>
    </r>
    <r>
      <rPr>
        <b/>
        <sz val="12"/>
        <color rgb="FF454545"/>
        <rFont val=".ArabicUIText-Regular"/>
      </rPr>
      <t>دو</t>
    </r>
    <r>
      <rPr>
        <b/>
        <sz val="12"/>
        <color rgb="FF454545"/>
        <rFont val=".SFUIText"/>
      </rPr>
      <t> </t>
    </r>
    <r>
      <rPr>
        <b/>
        <sz val="12"/>
        <color rgb="FF454545"/>
        <rFont val=".ArabicUIText-Regular"/>
      </rPr>
      <t>،</t>
    </r>
    <r>
      <rPr>
        <b/>
        <sz val="12"/>
        <color rgb="FF454545"/>
        <rFont val=".SFUIText"/>
      </rPr>
      <t> </t>
    </r>
    <r>
      <rPr>
        <b/>
        <sz val="12"/>
        <color rgb="FF454545"/>
        <rFont val=".ArabicUIText-Regular"/>
      </rPr>
      <t>نوسان</t>
    </r>
    <r>
      <rPr>
        <b/>
        <sz val="12"/>
        <color rgb="FF454545"/>
        <rFont val=".SFUIText"/>
      </rPr>
      <t> </t>
    </r>
    <r>
      <rPr>
        <b/>
        <sz val="12"/>
        <color rgb="FF454545"/>
        <rFont val=".ArabicUIText-Regular"/>
      </rPr>
      <t>گیر</t>
    </r>
    <r>
      <rPr>
        <b/>
        <sz val="12"/>
        <color rgb="FF454545"/>
        <rFont val=".SFUIText"/>
      </rPr>
      <t> </t>
    </r>
    <r>
      <rPr>
        <b/>
        <sz val="12"/>
        <color rgb="FF454545"/>
        <rFont val=".ArabicUIText-Regular"/>
      </rPr>
      <t>ها</t>
    </r>
    <r>
      <rPr>
        <b/>
        <sz val="12"/>
        <color rgb="FF454545"/>
        <rFont val=".SFUIText"/>
      </rPr>
      <t> </t>
    </r>
    <r>
      <rPr>
        <b/>
        <sz val="12"/>
        <color rgb="FF454545"/>
        <rFont val=".ArabicUIText-Regular"/>
      </rPr>
      <t>،</t>
    </r>
    <r>
      <rPr>
        <b/>
        <sz val="12"/>
        <color rgb="FF454545"/>
        <rFont val=".SFUIText"/>
      </rPr>
      <t> </t>
    </r>
    <r>
      <rPr>
        <b/>
        <sz val="12"/>
        <color rgb="FF454545"/>
        <rFont val=".ArabicUIText-Regular"/>
      </rPr>
      <t>نوسان</t>
    </r>
    <r>
      <rPr>
        <b/>
        <sz val="12"/>
        <color rgb="FF454545"/>
        <rFont val=".SFUIText"/>
      </rPr>
      <t> </t>
    </r>
    <r>
      <rPr>
        <b/>
        <sz val="12"/>
        <color rgb="FF454545"/>
        <rFont val=".ArabicUIText-Regular"/>
      </rPr>
      <t>را</t>
    </r>
    <r>
      <rPr>
        <b/>
        <sz val="12"/>
        <color rgb="FF454545"/>
        <rFont val=".SFUIText"/>
      </rPr>
      <t> </t>
    </r>
    <r>
      <rPr>
        <b/>
        <sz val="12"/>
        <color rgb="FF454545"/>
        <rFont val=".ArabicUIText-Regular"/>
      </rPr>
      <t>می</t>
    </r>
    <r>
      <rPr>
        <b/>
        <sz val="12"/>
        <color rgb="FF454545"/>
        <rFont val=".SFUIText"/>
      </rPr>
      <t> </t>
    </r>
    <r>
      <rPr>
        <b/>
        <sz val="12"/>
        <color rgb="FF454545"/>
        <rFont val=".ArabicUIText-Regular"/>
      </rPr>
      <t>گیرند</t>
    </r>
    <r>
      <rPr>
        <b/>
        <sz val="12"/>
        <color rgb="FF454545"/>
        <rFont val=".SFUIText"/>
      </rPr>
      <t> </t>
    </r>
    <r>
      <rPr>
        <b/>
        <sz val="12"/>
        <color rgb="FF454545"/>
        <rFont val=".ArabicUIText-Regular"/>
      </rPr>
      <t>و</t>
    </r>
    <r>
      <rPr>
        <b/>
        <sz val="12"/>
        <color rgb="FF454545"/>
        <rFont val=".SFUIText"/>
      </rPr>
      <t> </t>
    </r>
    <r>
      <rPr>
        <b/>
        <sz val="12"/>
        <color rgb="FF454545"/>
        <rFont val=".ArabicUIText-Regular"/>
      </rPr>
      <t>فرار</t>
    </r>
    <r>
      <rPr>
        <b/>
        <sz val="12"/>
        <color rgb="FF454545"/>
        <rFont val=".SFUIText"/>
      </rPr>
      <t> </t>
    </r>
    <r>
      <rPr>
        <b/>
        <sz val="12"/>
        <color rgb="FF454545"/>
        <rFont val=".ArabicUIText-Regular"/>
      </rPr>
      <t>می</t>
    </r>
    <r>
      <rPr>
        <b/>
        <sz val="12"/>
        <color rgb="FF454545"/>
        <rFont val=".SFUIText"/>
      </rPr>
      <t> </t>
    </r>
    <r>
      <rPr>
        <b/>
        <sz val="12"/>
        <color rgb="FF454545"/>
        <rFont val=".ArabicUIText-Regular"/>
      </rPr>
      <t>کنند</t>
    </r>
    <r>
      <rPr>
        <b/>
        <sz val="12"/>
        <color rgb="FF454545"/>
        <rFont val=".SFUIText"/>
      </rPr>
      <t> </t>
    </r>
  </si>
  <si>
    <r>
      <t>کلا</t>
    </r>
    <r>
      <rPr>
        <b/>
        <sz val="12"/>
        <color rgb="FF454545"/>
        <rFont val=".SFUIText"/>
      </rPr>
      <t> </t>
    </r>
    <r>
      <rPr>
        <b/>
        <sz val="12"/>
        <color rgb="FF454545"/>
        <rFont val=".ArabicUIText-Regular"/>
      </rPr>
      <t>در</t>
    </r>
    <r>
      <rPr>
        <b/>
        <sz val="12"/>
        <color rgb="FF454545"/>
        <rFont val=".SFUIText"/>
      </rPr>
      <t> </t>
    </r>
    <r>
      <rPr>
        <b/>
        <sz val="12"/>
        <color rgb="FF454545"/>
        <rFont val=".ArabicUIText-Regular"/>
      </rPr>
      <t>بخش</t>
    </r>
    <r>
      <rPr>
        <b/>
        <sz val="12"/>
        <color rgb="FF454545"/>
        <rFont val=".SFUIText"/>
      </rPr>
      <t> </t>
    </r>
    <r>
      <rPr>
        <b/>
        <sz val="12"/>
        <color rgb="FF454545"/>
        <rFont val=".ArabicUIText-Regular"/>
      </rPr>
      <t>هایی</t>
    </r>
    <r>
      <rPr>
        <b/>
        <sz val="12"/>
        <color rgb="FF454545"/>
        <rFont val=".SFUIText"/>
      </rPr>
      <t> </t>
    </r>
    <r>
      <rPr>
        <b/>
        <sz val="12"/>
        <color rgb="FF454545"/>
        <rFont val=".ArabicUIText-Regular"/>
      </rPr>
      <t>که</t>
    </r>
    <r>
      <rPr>
        <b/>
        <sz val="12"/>
        <color rgb="FF454545"/>
        <rFont val=".SFUIText"/>
      </rPr>
      <t> </t>
    </r>
    <r>
      <rPr>
        <b/>
        <sz val="12"/>
        <color rgb="FF454545"/>
        <rFont val=".ArabicUIText-Regular"/>
      </rPr>
      <t>نوسان</t>
    </r>
    <r>
      <rPr>
        <b/>
        <sz val="12"/>
        <color rgb="FF454545"/>
        <rFont val=".SFUIText"/>
      </rPr>
      <t> </t>
    </r>
    <r>
      <rPr>
        <b/>
        <sz val="12"/>
        <color rgb="FF454545"/>
        <rFont val=".ArabicUIText-Regular"/>
      </rPr>
      <t>گیر</t>
    </r>
    <r>
      <rPr>
        <b/>
        <sz val="12"/>
        <color rgb="FF454545"/>
        <rFont val=".SFUIText"/>
      </rPr>
      <t> </t>
    </r>
    <r>
      <rPr>
        <b/>
        <sz val="12"/>
        <color rgb="FF454545"/>
        <rFont val=".ArabicUIText-Regular"/>
      </rPr>
      <t>دارد</t>
    </r>
    <r>
      <rPr>
        <b/>
        <sz val="12"/>
        <color rgb="FF454545"/>
        <rFont val=".SFUIText"/>
      </rPr>
      <t> </t>
    </r>
    <r>
      <rPr>
        <b/>
        <sz val="12"/>
        <color rgb="FF454545"/>
        <rFont val=".ArabicUIText-Regular"/>
      </rPr>
      <t>یا</t>
    </r>
    <r>
      <rPr>
        <b/>
        <sz val="12"/>
        <color rgb="FF454545"/>
        <rFont val=".SFUIText"/>
      </rPr>
      <t> </t>
    </r>
    <r>
      <rPr>
        <b/>
        <sz val="12"/>
        <color rgb="FF454545"/>
        <rFont val=".ArabicUIText-Regular"/>
      </rPr>
      <t>نرو</t>
    </r>
    <r>
      <rPr>
        <b/>
        <sz val="12"/>
        <color rgb="FF454545"/>
        <rFont val=".SFUIText"/>
      </rPr>
      <t> </t>
    </r>
    <r>
      <rPr>
        <b/>
        <sz val="12"/>
        <color rgb="FF454545"/>
        <rFont val=".ArabicUIText-Regular"/>
      </rPr>
      <t>یا</t>
    </r>
    <r>
      <rPr>
        <b/>
        <sz val="12"/>
        <color rgb="FF454545"/>
        <rFont val=".SFUIText"/>
      </rPr>
      <t> </t>
    </r>
    <r>
      <rPr>
        <b/>
        <sz val="12"/>
        <color rgb="FF454545"/>
        <rFont val=".ArabicUIText-Regular"/>
      </rPr>
      <t>رفتی</t>
    </r>
    <r>
      <rPr>
        <b/>
        <sz val="12"/>
        <color rgb="FF454545"/>
        <rFont val=".SFUIText"/>
      </rPr>
      <t> </t>
    </r>
    <r>
      <rPr>
        <b/>
        <sz val="12"/>
        <color rgb="FF454545"/>
        <rFont val=".ArabicUIText-Regular"/>
      </rPr>
      <t>نوسان</t>
    </r>
    <r>
      <rPr>
        <b/>
        <sz val="12"/>
        <color rgb="FF454545"/>
        <rFont val=".SFUIText"/>
      </rPr>
      <t> </t>
    </r>
    <r>
      <rPr>
        <b/>
        <sz val="12"/>
        <color rgb="FF454545"/>
        <rFont val=".ArabicUIText-Regular"/>
      </rPr>
      <t>را</t>
    </r>
    <r>
      <rPr>
        <b/>
        <sz val="12"/>
        <color rgb="FF454545"/>
        <rFont val=".SFUIText"/>
      </rPr>
      <t> </t>
    </r>
    <r>
      <rPr>
        <b/>
        <sz val="12"/>
        <color rgb="FF454545"/>
        <rFont val=".ArabicUIText-Regular"/>
      </rPr>
      <t>بگیر</t>
    </r>
    <r>
      <rPr>
        <b/>
        <sz val="12"/>
        <color rgb="FF454545"/>
        <rFont val=".SFUIText"/>
      </rPr>
      <t> </t>
    </r>
    <r>
      <rPr>
        <b/>
        <sz val="12"/>
        <color rgb="FF454545"/>
        <rFont val=".ArabicUIText-Regular"/>
      </rPr>
      <t>و</t>
    </r>
    <r>
      <rPr>
        <b/>
        <sz val="12"/>
        <color rgb="FF454545"/>
        <rFont val=".SFUIText"/>
      </rPr>
      <t> </t>
    </r>
    <r>
      <rPr>
        <b/>
        <sz val="12"/>
        <color rgb="FF454545"/>
        <rFont val=".ArabicUIText-Regular"/>
      </rPr>
      <t>فرار</t>
    </r>
    <r>
      <rPr>
        <b/>
        <sz val="12"/>
        <color rgb="FF454545"/>
        <rFont val=".SFUIText"/>
      </rPr>
      <t> </t>
    </r>
    <r>
      <rPr>
        <b/>
        <sz val="12"/>
        <color rgb="FF454545"/>
        <rFont val=".ArabicUIText-Regular"/>
      </rPr>
      <t>کن</t>
    </r>
  </si>
  <si>
    <t>ماشین آلات استخراج و ساختمان</t>
  </si>
  <si>
    <t>ماشین آلات و تجهیزات</t>
  </si>
  <si>
    <t>تپکو</t>
  </si>
  <si>
    <t>هپکو</t>
  </si>
  <si>
    <t>زیرگروه سایر واسطه های مالی</t>
  </si>
  <si>
    <t>سرمایه گذاریها</t>
  </si>
  <si>
    <t>وخارزم</t>
  </si>
  <si>
    <t>سر. خوارزمی</t>
  </si>
  <si>
    <t>قند و شکر</t>
  </si>
  <si>
    <t>قثابت</t>
  </si>
  <si>
    <t>قند ثابت خراسان</t>
  </si>
  <si>
    <t>بیمه غیر زندگی</t>
  </si>
  <si>
    <t>بیمه و بازنشستگی</t>
  </si>
  <si>
    <t>البرز</t>
  </si>
  <si>
    <t>بیمه البرز</t>
  </si>
  <si>
    <t>دانا</t>
  </si>
  <si>
    <t>بیمه دانا</t>
  </si>
  <si>
    <t>سیمان و گچ</t>
  </si>
  <si>
    <t>سیمان آهک گچ</t>
  </si>
  <si>
    <t>ستران</t>
  </si>
  <si>
    <t>سیمان تهران</t>
  </si>
  <si>
    <t>فزرین</t>
  </si>
  <si>
    <t>زرین معدن آسیا</t>
  </si>
  <si>
    <t>ودی</t>
  </si>
  <si>
    <t>بیمه دی</t>
  </si>
  <si>
    <t>شپنا</t>
  </si>
  <si>
    <t>پالایش نفت اصفهان</t>
  </si>
  <si>
    <t>فسازان</t>
  </si>
  <si>
    <t>غلتک سازان سپاهان</t>
  </si>
  <si>
    <t>شگل</t>
  </si>
  <si>
    <t>گلتاش</t>
  </si>
  <si>
    <t>موتور مولد مبدل الکتریکی</t>
  </si>
  <si>
    <t>دستگاههای برقی</t>
  </si>
  <si>
    <t>بترانس</t>
  </si>
  <si>
    <t>ایران ترانسفو</t>
  </si>
  <si>
    <t>سایر واسطه های پولی</t>
  </si>
  <si>
    <t>بانکها و موسسات اعتباری</t>
  </si>
  <si>
    <t xml:space="preserve">سایر حمل و نقل </t>
  </si>
  <si>
    <t xml:space="preserve">حمل و نقل انبارداری و ارتباطات </t>
  </si>
  <si>
    <t>حکشتی</t>
  </si>
  <si>
    <t>کشتیرانی ایران</t>
  </si>
  <si>
    <t>داروهای شیمیایی و گیاهی</t>
  </si>
  <si>
    <t>والبرح</t>
  </si>
  <si>
    <t>سر. البرز</t>
  </si>
  <si>
    <t>ومعادن</t>
  </si>
  <si>
    <t>سر. توسعه معادن و فلزات</t>
  </si>
  <si>
    <t>تولید وسایل نقلیه موتوری</t>
  </si>
  <si>
    <t>خودرو و قطعات</t>
  </si>
  <si>
    <t>خپارس</t>
  </si>
  <si>
    <t>پارس خودرو</t>
  </si>
  <si>
    <t>شسپا</t>
  </si>
  <si>
    <t>نفت سپاهان</t>
  </si>
  <si>
    <t xml:space="preserve">املاک و مستغلات </t>
  </si>
  <si>
    <t>انبوه سازی املاک و مستغلات</t>
  </si>
  <si>
    <t>کرمان</t>
  </si>
  <si>
    <t>سر. توسعه و عمران استان کرمان</t>
  </si>
  <si>
    <t>جم2</t>
  </si>
  <si>
    <t>سفارس</t>
  </si>
  <si>
    <t>سیمان فارس و خوزستان</t>
  </si>
  <si>
    <t>دی</t>
  </si>
  <si>
    <t>بانک دی</t>
  </si>
  <si>
    <t>هتلها،اردو و دیگر تدارکات اقامت کوتاه</t>
  </si>
  <si>
    <t>هتل و رستوران</t>
  </si>
  <si>
    <t>سمگا</t>
  </si>
  <si>
    <t>سر. میراث فرهنگی و گردشگری</t>
  </si>
  <si>
    <t>حمل و نقل بار زمینی</t>
  </si>
  <si>
    <t>حفارس</t>
  </si>
  <si>
    <t>حمل و نقل بین المللی خلیج فارس</t>
  </si>
  <si>
    <t>خودرو</t>
  </si>
  <si>
    <t>ایران خودرو</t>
  </si>
  <si>
    <t>خساپا</t>
  </si>
  <si>
    <t>سایپا</t>
  </si>
  <si>
    <t>قطعات یدکی</t>
  </si>
  <si>
    <t>خگستر</t>
  </si>
  <si>
    <t>سر. ایران خودرو</t>
  </si>
  <si>
    <t>تولید انتقال و توزیع نیروی برق</t>
  </si>
  <si>
    <t>بجهرم</t>
  </si>
  <si>
    <t>نیروگاهی جهرم</t>
  </si>
  <si>
    <t>خدمات ارزش افزوده</t>
  </si>
  <si>
    <t>اطلاعات و ارتباطات</t>
  </si>
  <si>
    <t>های وب</t>
  </si>
  <si>
    <t>داده گستر عصر نوین - های وب</t>
  </si>
  <si>
    <t>اخابر2</t>
  </si>
  <si>
    <t>بیشترین سهام معامله شده طی هفته گذشته</t>
  </si>
  <si>
    <t>دفارا</t>
  </si>
  <si>
    <t>دارو فارابی</t>
  </si>
  <si>
    <t>دالبر</t>
  </si>
  <si>
    <t>البرزدارو</t>
  </si>
  <si>
    <t>تولید سرامیک غیر ساختمانی</t>
  </si>
  <si>
    <t>کانی غیر فلزی</t>
  </si>
  <si>
    <t>کسرا</t>
  </si>
  <si>
    <t>سرامیک اردکان</t>
  </si>
  <si>
    <t>دبالک</t>
  </si>
  <si>
    <t>البرز بالک</t>
  </si>
  <si>
    <t>وپخش</t>
  </si>
  <si>
    <t>داروپخش</t>
  </si>
  <si>
    <t>تولید سایر محصولات غذایی</t>
  </si>
  <si>
    <t>غذایی بجز قند وشکر</t>
  </si>
  <si>
    <t>تبرک</t>
  </si>
  <si>
    <t>روغن حیوانی و نباتی</t>
  </si>
  <si>
    <t>غمارگ</t>
  </si>
  <si>
    <t>مارگارین</t>
  </si>
  <si>
    <t>دسبحا</t>
  </si>
  <si>
    <t>دارو سبحان</t>
  </si>
  <si>
    <t>لیزینگ مالی</t>
  </si>
  <si>
    <t>واسطه گریهای مالی و پولی</t>
  </si>
  <si>
    <t>ولیز</t>
  </si>
  <si>
    <t>لیزینگ ایران</t>
  </si>
  <si>
    <t>ثرود</t>
  </si>
  <si>
    <t>سر. مسکن زاینده رود</t>
  </si>
  <si>
    <t>رنگ بتونه جوهر</t>
  </si>
  <si>
    <t>شلعاب</t>
  </si>
  <si>
    <t>لعابیران</t>
  </si>
  <si>
    <t>دکوثر</t>
  </si>
  <si>
    <t>داروسازی کوثر</t>
  </si>
  <si>
    <t>ثنوسا</t>
  </si>
  <si>
    <t>نوسازی و ساختمان تهران</t>
  </si>
  <si>
    <t>دلقما</t>
  </si>
  <si>
    <t>دارو لقمان</t>
  </si>
  <si>
    <t>دجابر</t>
  </si>
  <si>
    <t>دارو جابرابن حیان</t>
  </si>
  <si>
    <t>دتولید</t>
  </si>
  <si>
    <t>داروسازی تولید دارو</t>
  </si>
  <si>
    <t>سایر محصولات شیمیایی</t>
  </si>
  <si>
    <t>شدوص</t>
  </si>
  <si>
    <t>دوده صنعتی پارس</t>
  </si>
  <si>
    <t>والبر</t>
  </si>
  <si>
    <t>کی بی سی</t>
  </si>
  <si>
    <t>دامین</t>
  </si>
  <si>
    <t>دارو امین</t>
  </si>
  <si>
    <t>فلزی غیرآهن</t>
  </si>
  <si>
    <t>کبافق</t>
  </si>
  <si>
    <t>معادن بافق</t>
  </si>
  <si>
    <t>دسبحان</t>
  </si>
  <si>
    <t>سبحان دارو</t>
  </si>
  <si>
    <t>ولملت</t>
  </si>
  <si>
    <t>واسپاری ملت</t>
  </si>
  <si>
    <t>درازک</t>
  </si>
  <si>
    <t>دارو رازک</t>
  </si>
  <si>
    <t>دیران</t>
  </si>
  <si>
    <t>ایران دارو</t>
  </si>
  <si>
    <t>کشاورزی دامپروری و خدمات وابسته</t>
  </si>
  <si>
    <t>زراعت و خدمات وابسته</t>
  </si>
  <si>
    <t>زمگسا</t>
  </si>
  <si>
    <t>مگسال</t>
  </si>
  <si>
    <t>ونیرو</t>
  </si>
  <si>
    <t>سر. نیرو</t>
  </si>
  <si>
    <t>ثشاهد</t>
  </si>
  <si>
    <t>سر. شاهد</t>
  </si>
  <si>
    <t>آسیا</t>
  </si>
  <si>
    <t>بیمه آسیا</t>
  </si>
  <si>
    <t>کشاورزی و خدمات دامپروری جز دامپزشکی</t>
  </si>
  <si>
    <t>زکشت</t>
  </si>
  <si>
    <t>کشاورزی مکانیزه اصفهان کشت</t>
  </si>
  <si>
    <t>پمپ،کمپرسور،مته و دریچه</t>
  </si>
  <si>
    <t>تپمپی</t>
  </si>
  <si>
    <t>پمپ ایران</t>
  </si>
  <si>
    <t>رنیک</t>
  </si>
  <si>
    <t>جنرال مکانیک</t>
  </si>
  <si>
    <t>ثجوان</t>
  </si>
  <si>
    <t>تامین مسکن جوانان</t>
  </si>
  <si>
    <t>داوه</t>
  </si>
  <si>
    <t>داروسازی آوه سینا</t>
  </si>
  <si>
    <t>فعالیتهای هنری</t>
  </si>
  <si>
    <t>فعالیتهای هنری، سرگرمی و خلاقانه</t>
  </si>
  <si>
    <t>وهنر</t>
  </si>
  <si>
    <t>گروه توسعه هنر ایران</t>
  </si>
  <si>
    <t>فولای</t>
  </si>
  <si>
    <t>فولاد آلیاژی یزد</t>
  </si>
  <si>
    <t>سایر واسطه گریهای پولی</t>
  </si>
  <si>
    <t>ولانا</t>
  </si>
  <si>
    <t>لیزینگ آریادانا</t>
  </si>
  <si>
    <t>وسدید</t>
  </si>
  <si>
    <t>گروه صنعتی سدید</t>
  </si>
  <si>
    <t>خاور</t>
  </si>
  <si>
    <t>ایران خودرو دیزل</t>
  </si>
  <si>
    <t>قشکر</t>
  </si>
  <si>
    <t>شکر شاهرود</t>
  </si>
  <si>
    <t>حپترو</t>
  </si>
  <si>
    <t>مهندسی حمل و نقل پتروشیمی</t>
  </si>
  <si>
    <t>پرورش محصولات و باغبانی</t>
  </si>
  <si>
    <t>آبین</t>
  </si>
  <si>
    <t>کشت و صنعت آبشیرین</t>
  </si>
  <si>
    <t>میوه جات و سبزیجات</t>
  </si>
  <si>
    <t>غدشت</t>
  </si>
  <si>
    <t>دشت مرغاب</t>
  </si>
  <si>
    <t>استخراج و انبار زغال سنگ سخت</t>
  </si>
  <si>
    <t>استخراج زغال سنگ</t>
  </si>
  <si>
    <t>کپرور</t>
  </si>
  <si>
    <t>فرآوری ذغال سنگ پروده طبس</t>
  </si>
  <si>
    <t>سفانو</t>
  </si>
  <si>
    <t>سیمان فارس نو</t>
  </si>
  <si>
    <t>حشره کش و سایر</t>
  </si>
  <si>
    <t>شسم</t>
  </si>
  <si>
    <t>سموم علف کش</t>
  </si>
  <si>
    <t>فولاژ</t>
  </si>
  <si>
    <t>فولاد آلیاژی ایران</t>
  </si>
  <si>
    <t>کاشی و سرامیک</t>
  </si>
  <si>
    <t>کترام</t>
  </si>
  <si>
    <t>کاشی تکسرام</t>
  </si>
  <si>
    <t>کلوند</t>
  </si>
  <si>
    <t>کاشی الوند</t>
  </si>
  <si>
    <t>سصفها</t>
  </si>
  <si>
    <t>سیمان اصفهان</t>
  </si>
  <si>
    <t>حمل و نقل از طریق خطوط راه آهن</t>
  </si>
  <si>
    <t>حآسا</t>
  </si>
  <si>
    <t>آسیا سیر ارس</t>
  </si>
  <si>
    <t>الیاف مصنوعی</t>
  </si>
  <si>
    <t>شپلی</t>
  </si>
  <si>
    <t>پلی اکریل ایران</t>
  </si>
  <si>
    <t>سایر فعالیتهای فنی</t>
  </si>
  <si>
    <t>خفولا</t>
  </si>
  <si>
    <t>خدمات فنی فولاد یزد</t>
  </si>
  <si>
    <t>ولراز</t>
  </si>
  <si>
    <t>لیزینگ رازی</t>
  </si>
  <si>
    <t>فلزی ساختمانی</t>
  </si>
  <si>
    <t>محصولات فلزی</t>
  </si>
  <si>
    <t>فسلیر</t>
  </si>
  <si>
    <t>سولیران</t>
  </si>
  <si>
    <t>خوساز</t>
  </si>
  <si>
    <t>محورسازان</t>
  </si>
  <si>
    <t>پلاستیک اولیه و لاستیک ترکیبی</t>
  </si>
  <si>
    <t>دهدشت</t>
  </si>
  <si>
    <t>صنایع پتروشیمی دهدشت</t>
  </si>
  <si>
    <t>سخاش</t>
  </si>
  <si>
    <t>سیمان خاش</t>
  </si>
  <si>
    <t>فنفت</t>
  </si>
  <si>
    <t>صنایع تجهیزات نفت</t>
  </si>
  <si>
    <t>وپسا</t>
  </si>
  <si>
    <t>سر. صنعت پتروشیمی ساختمان خلیج فارس</t>
  </si>
  <si>
    <t>کپارس</t>
  </si>
  <si>
    <t>کاشی پارس</t>
  </si>
  <si>
    <t>گپارس</t>
  </si>
  <si>
    <t>کارگزاران پارس</t>
  </si>
  <si>
    <t>وملت</t>
  </si>
  <si>
    <t>سر. ملت</t>
  </si>
  <si>
    <t>حاریا</t>
  </si>
  <si>
    <t>کشتیرانی آریا</t>
  </si>
  <si>
    <t>وثخوز</t>
  </si>
  <si>
    <t>سر. توسعه خوزستان</t>
  </si>
  <si>
    <t>شفارا</t>
  </si>
  <si>
    <t>پتروشیمی فارابی</t>
  </si>
  <si>
    <t>ثزاگرس</t>
  </si>
  <si>
    <t>سر. توسعه و عمران زاگرس</t>
  </si>
  <si>
    <t>تجهیزات بالابر و جابجایی</t>
  </si>
  <si>
    <t>تمحرکه</t>
  </si>
  <si>
    <t>ماشین سازی نیرو محرکه</t>
  </si>
  <si>
    <t>واحصا</t>
  </si>
  <si>
    <t>احیاء صنایع خراسان</t>
  </si>
  <si>
    <t>وبرق</t>
  </si>
  <si>
    <t>سر. کارکنان صنعت برق زنجان و قزوین</t>
  </si>
  <si>
    <t>حرهشا</t>
  </si>
  <si>
    <t>رهشاد سپاهان</t>
  </si>
  <si>
    <t>گکوثر</t>
  </si>
  <si>
    <t>هتل بین المللی پارسیان کوثر اصفهان</t>
  </si>
  <si>
    <t>خفناور</t>
  </si>
  <si>
    <t>صنعتی روان فن آور</t>
  </si>
  <si>
    <t>کمترین بازده طی هفته گذشته %</t>
  </si>
  <si>
    <t>بازده روز</t>
  </si>
  <si>
    <t>بازده دو روز</t>
  </si>
  <si>
    <t>بازده هفته</t>
  </si>
  <si>
    <t>بازده دو هفته</t>
  </si>
  <si>
    <t>سهام معامله شده در روز</t>
  </si>
  <si>
    <t>سهام معامله شده در دو روز</t>
  </si>
  <si>
    <t>سهام معامله شده در  هفته</t>
  </si>
  <si>
    <t>سهام معامله شده در دو هفته</t>
  </si>
  <si>
    <t>رتبه</t>
  </si>
  <si>
    <t>رتبه نهایی</t>
  </si>
  <si>
    <t>1398/07/06</t>
  </si>
  <si>
    <t>1398/07/07</t>
  </si>
  <si>
    <t>1398/07/08</t>
  </si>
  <si>
    <t>1398/07/09</t>
  </si>
  <si>
    <t>1398/07/10</t>
  </si>
  <si>
    <t>تحلیل این هفته دهم مهرماه 1398</t>
  </si>
  <si>
    <t>1397/12/29</t>
  </si>
  <si>
    <t>1397/06/31</t>
  </si>
  <si>
    <t>1397/09/30</t>
  </si>
  <si>
    <t>1397/04/31</t>
  </si>
  <si>
    <t>1397/03/31</t>
  </si>
  <si>
    <t>ارزش روز</t>
  </si>
  <si>
    <t>سود (زیان) پس از کسر مالیات مجمع</t>
  </si>
  <si>
    <t>سود خالص مجمع به ارزش بازار</t>
  </si>
  <si>
    <t>1397/10/10</t>
  </si>
  <si>
    <t>بیشترین بازده طی هفته گذشته%</t>
  </si>
  <si>
    <t>در آمریکا از 100 شرکت موفق 90 شرکت در پایان سال پنجم شکست می خورند</t>
  </si>
  <si>
    <t xml:space="preserve">از 10 شرکت باقیمانده  9 شرکت در پایان سال دهم شکست می خورند </t>
  </si>
  <si>
    <t>نتیجه گیری</t>
  </si>
  <si>
    <t>در 90% موارد در سرمایه گزاری انجام شده در آمریکا سرمایه باید چهار ساله برگردد</t>
  </si>
  <si>
    <t>در فرانسه که اقتصاد رقابتی تر است سرمایه گزاری انجام شده باید سه ساله بازگردد</t>
  </si>
  <si>
    <t>در دنیا کم وبیش با مقداری تفاوت سرمایه باید 4 تا 5 ساله بازگردد</t>
  </si>
  <si>
    <t>اگر مطالب بالا را بخواهیم به بورس ایران تعمیم دهیم و این مطالب را بورسی کنیم بازگشت سرمایه طی 5 سال به این معناست که ارزش بازار یک شرکت باید 5 برابر سود خالص یکساله آن باشد</t>
  </si>
  <si>
    <t>بقیه شرکت ها را بر همین اساس آنالیز کنید</t>
  </si>
  <si>
    <t>بازگشت سرمایه 41شرکت فوق بطور متوسط 30سال می باشد</t>
  </si>
  <si>
    <t>اولین شرکتی که کمترین بازده را طی هفته گذشته داشته است زیان ده بوده است</t>
  </si>
  <si>
    <t>دومین شرکتی که طی هفته گذشته کمترین بازدهی را داشته بازگشت سرمایه طی 50  سال است</t>
  </si>
  <si>
    <t>سومین شرکتی که کمترین بازدهی را طی هفته گذشته داشته است دوره بازگشت سرمایه 99 سال است</t>
  </si>
  <si>
    <t>اولین شرکتی که بیشترین سهام معامله شده را طی هفته گذشته داشته است دوره بازگشت سرمایه 9 سال است</t>
  </si>
  <si>
    <t>در رتبه بندی بانک ها، بیشترین بازده سهام طی هفته گذشته ، کمترین بازده سهام طی هفته گذشته و بیشترین سهام معامله شده طی هفته گذشته ، بانک ها از سیستم ارزیابی حذف شده اند</t>
  </si>
  <si>
    <t>بانک ها با روش دیگری رتبه بندی و هر سه ماه یکبار بصورت شیت جدا در این فایل آورده می شود</t>
  </si>
  <si>
    <t>اولین شرکتی که بیشترین بازده را طی هفته گذشته داشته است دوره بازگشت سرمایه 11 سال است</t>
  </si>
  <si>
    <t>دومین شرکتی که طی هفته گذشته بیشترین بازدهی را داشته بازگشت سرمایه 33 ساله است</t>
  </si>
  <si>
    <t>سومین شرکتی که بیشترین بازدهی را طی هفته گذشته داشته است زیان ده بوده است</t>
  </si>
  <si>
    <t>دومین شرکتی که طی هفته گذشته بیشترین سهام معامله شده را داشته  دوره بازگشت سرمایه 20 سال است</t>
  </si>
  <si>
    <t xml:space="preserve">سومین شرکتی که بیشترین سهام معامله شده را طی هفته گذشته داشته است بازگشت سرمایه طی 50سال انجام می شود </t>
  </si>
  <si>
    <t>تذکرمهم</t>
  </si>
  <si>
    <t>چهارمین شرکتی که بیشترین بازدهی را طی هفته گذشته داشته است دوره بازگشت سرمایه 25 سال است</t>
  </si>
  <si>
    <t>هفتمین شرکتی که بیشترین بازدهی را طی هفته گذشته داشته است دوره بازگشت سرمایه 25 سال است</t>
  </si>
  <si>
    <t>هشتمین شرکتی که بیشترین بازدهی را طی هفته گذشته داشته است دوره بازگشت سرمایه 25 سال است</t>
  </si>
  <si>
    <t>نهمین شرکتی که بیشترین بازدهی را طی هفته گذشته داشته است دوره بازگشت سرمایه 25 سال است</t>
  </si>
  <si>
    <t>پنجمین شرکتی که بیشترین بازدهی را طی هفته گذشته داشته است دوره بازگشت سرمایه 50 سال است</t>
  </si>
  <si>
    <t>ششمین شرکتی که بیشترین بازدهی را طی هفته گذشته داشته است دوره بازگشت سرمایه 33 سال است</t>
  </si>
  <si>
    <t>دهمین شرکتی که بیشترین بازدهی را طی هفته گذشته داشته است دوره بازگشت سرمایه 33 سال است</t>
  </si>
  <si>
    <t>وقتی متوسط ارزش معاملات خرد بورس در سال 1396 بطور میانگین 133 میلیارد تومان و در تاریخ 10مهر1398 به عدد 2007 میلیارد تومان برسد سهام بصورت نجومی افزایش می یابد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</si>
</sst>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ريال&quot;\ #,##0.000_-"/>
    <numFmt numFmtId="165" formatCode="#,##0_-"/>
  </numFmts>
  <fonts count="80">
    <font>
      <sz val="11"/>
      <color indexed="8"/>
      <name val="Calibri"/>
      <family val="2"/>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8"/>
      <color theme="3"/>
      <name val="Cambria"/>
      <family val="2"/>
      <charset val="178"/>
      <scheme val="maj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65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sz val="8.25"/>
      <color indexed="8"/>
      <name val="Tahoma"/>
      <family val="2"/>
    </font>
    <font>
      <sz val="8.25"/>
      <color rgb="FFFF0000"/>
      <name val="Tahoma"/>
      <family val="2"/>
    </font>
    <font>
      <b/>
      <sz val="8.25"/>
      <color rgb="FFFF0000"/>
      <name val="Tahoma"/>
      <family val="2"/>
    </font>
    <font>
      <b/>
      <sz val="8.25"/>
      <color indexed="8"/>
      <name val="Tahoma"/>
      <family val="2"/>
    </font>
    <font>
      <b/>
      <sz val="12"/>
      <color indexed="8"/>
      <name val="Tahoma"/>
      <family val="2"/>
    </font>
    <font>
      <b/>
      <sz val="16"/>
      <color indexed="8"/>
      <name val="Tahoma"/>
      <family val="2"/>
    </font>
    <font>
      <b/>
      <sz val="16"/>
      <color rgb="FFFF0000"/>
      <name val="Tahoma"/>
      <family val="2"/>
    </font>
    <font>
      <b/>
      <sz val="11"/>
      <color indexed="8"/>
      <name val="Calibri"/>
      <family val="2"/>
    </font>
    <font>
      <b/>
      <sz val="11"/>
      <color indexed="8"/>
      <name val="B Nazanin"/>
      <charset val="178"/>
    </font>
    <font>
      <b/>
      <sz val="8.25"/>
      <name val="Tahoma"/>
      <family val="2"/>
    </font>
    <font>
      <b/>
      <sz val="18"/>
      <name val="Calibri"/>
      <family val="2"/>
    </font>
    <font>
      <b/>
      <sz val="14"/>
      <color indexed="8"/>
      <name val="Calibri"/>
      <family val="2"/>
    </font>
    <font>
      <b/>
      <sz val="26"/>
      <color rgb="FFFF0000"/>
      <name val="Calibri"/>
      <family val="2"/>
    </font>
    <font>
      <b/>
      <sz val="11"/>
      <name val="Calibri"/>
      <family val="2"/>
    </font>
    <font>
      <sz val="11"/>
      <color theme="1"/>
      <name val="Calibri"/>
      <family val="2"/>
      <scheme val="minor"/>
    </font>
    <font>
      <b/>
      <sz val="20"/>
      <color rgb="FFFF0000"/>
      <name val="Calibri"/>
      <family val="2"/>
      <scheme val="minor"/>
    </font>
    <font>
      <b/>
      <sz val="11"/>
      <color theme="1"/>
      <name val="Calibri"/>
      <family val="2"/>
      <scheme val="minor"/>
    </font>
    <font>
      <b/>
      <sz val="10"/>
      <color theme="1"/>
      <name val="Calibri"/>
      <family val="2"/>
      <scheme val="minor"/>
    </font>
    <font>
      <b/>
      <sz val="18"/>
      <color theme="1"/>
      <name val="Calibri"/>
      <family val="2"/>
      <scheme val="minor"/>
    </font>
    <font>
      <b/>
      <sz val="11"/>
      <color rgb="FFFF0000"/>
      <name val="Calibri"/>
      <family val="2"/>
      <scheme val="minor"/>
    </font>
    <font>
      <b/>
      <sz val="9"/>
      <color theme="1"/>
      <name val="Calibri"/>
      <family val="2"/>
      <scheme val="minor"/>
    </font>
    <font>
      <b/>
      <sz val="20"/>
      <name val="Calibri"/>
      <family val="2"/>
      <scheme val="minor"/>
    </font>
    <font>
      <b/>
      <sz val="22"/>
      <color rgb="FFFF0000"/>
      <name val="Calibri"/>
      <family val="2"/>
      <scheme val="minor"/>
    </font>
    <font>
      <b/>
      <sz val="14"/>
      <name val="Calibri"/>
      <family val="2"/>
      <scheme val="minor"/>
    </font>
    <font>
      <b/>
      <sz val="20"/>
      <color rgb="FFFF0000"/>
      <name val=".ArabicUIText-Regular"/>
    </font>
    <font>
      <sz val="14"/>
      <color rgb="FF454545"/>
      <name val=".ArabicUIText-Regular"/>
    </font>
    <font>
      <sz val="14"/>
      <color rgb="FF454545"/>
      <name val=".SFUIText"/>
    </font>
    <font>
      <b/>
      <sz val="20"/>
      <color rgb="FFFF0000"/>
      <name val=".SFUIText"/>
    </font>
    <font>
      <b/>
      <sz val="11"/>
      <color rgb="FF454545"/>
      <name val=".ArabicUIText-Regular"/>
    </font>
    <font>
      <b/>
      <sz val="11"/>
      <color rgb="FF454545"/>
      <name val=".SFUIText"/>
    </font>
    <font>
      <b/>
      <sz val="10"/>
      <color rgb="FF454545"/>
      <name val=".ArabicUIText-Regular"/>
    </font>
    <font>
      <b/>
      <sz val="10"/>
      <color rgb="FF454545"/>
      <name val=".SFUIText"/>
    </font>
    <font>
      <b/>
      <sz val="9"/>
      <color rgb="FF454545"/>
      <name val=".SFUIText"/>
    </font>
    <font>
      <b/>
      <sz val="14"/>
      <color rgb="FF454545"/>
      <name val=".ArabicUIText-Regular"/>
      <charset val="178"/>
    </font>
    <font>
      <b/>
      <sz val="16"/>
      <color rgb="FF454545"/>
      <name val=".ArabicUIText-Regular"/>
    </font>
    <font>
      <b/>
      <sz val="16"/>
      <color rgb="FF454545"/>
      <name val=".SFUIText"/>
    </font>
    <font>
      <b/>
      <sz val="16"/>
      <color rgb="FFFF0000"/>
      <name val=".ArabicUIText-Regular"/>
    </font>
    <font>
      <b/>
      <sz val="16"/>
      <color rgb="FFFF0000"/>
      <name val=".SFUIText"/>
    </font>
    <font>
      <b/>
      <sz val="12"/>
      <color rgb="FF454545"/>
      <name val=".ArabicUIText-Regular"/>
    </font>
    <font>
      <b/>
      <sz val="12"/>
      <color rgb="FF454545"/>
      <name val=".SFUIText"/>
    </font>
    <font>
      <b/>
      <sz val="14"/>
      <color rgb="FFFF0000"/>
      <name val=".ArabicUIText-Regular"/>
    </font>
    <font>
      <b/>
      <sz val="14"/>
      <color rgb="FFFF0000"/>
      <name val=".SFUIText"/>
    </font>
    <font>
      <b/>
      <sz val="18"/>
      <color rgb="FF454545"/>
      <name val=".ArabicUIText-Regular"/>
    </font>
    <font>
      <b/>
      <sz val="18"/>
      <color rgb="FF454545"/>
      <name val=".SFUIText"/>
    </font>
    <font>
      <sz val="8.25"/>
      <name val="Tahoma"/>
      <family val="2"/>
    </font>
    <font>
      <sz val="8"/>
      <color indexed="8"/>
      <name val="Calibri"/>
      <family val="2"/>
      <charset val="178"/>
    </font>
    <font>
      <b/>
      <sz val="10"/>
      <color indexed="8"/>
      <name val="Calibri"/>
      <family val="2"/>
    </font>
    <font>
      <b/>
      <sz val="12"/>
      <color indexed="8"/>
      <name val="Calibri"/>
      <family val="2"/>
    </font>
    <font>
      <b/>
      <sz val="22"/>
      <color indexed="8"/>
      <name val="Calibri"/>
      <family val="2"/>
    </font>
    <font>
      <sz val="8"/>
      <color rgb="FFFF0000"/>
      <name val="Calibri"/>
      <family val="2"/>
      <charset val="178"/>
    </font>
    <font>
      <b/>
      <sz val="8"/>
      <color rgb="FFFF0000"/>
      <name val="Calibri"/>
      <family val="2"/>
    </font>
    <font>
      <b/>
      <sz val="11"/>
      <color rgb="FFFF0000"/>
      <name val="Calibri"/>
      <family val="2"/>
    </font>
    <font>
      <b/>
      <sz val="12"/>
      <color rgb="FFFF0000"/>
      <name val="Calibri"/>
      <family val="2"/>
    </font>
    <font>
      <sz val="8"/>
      <color rgb="FFFF0000"/>
      <name val="Tahoma"/>
      <family val="2"/>
    </font>
    <font>
      <b/>
      <sz val="8"/>
      <color rgb="FFFF0000"/>
      <name val="Tahoma"/>
      <family val="2"/>
    </font>
    <font>
      <b/>
      <sz val="14"/>
      <color rgb="FFFF0000"/>
      <name val="Calibri"/>
      <family val="2"/>
    </font>
    <font>
      <sz val="8.25"/>
      <color indexed="8"/>
      <name val="Tahoma"/>
    </font>
    <font>
      <b/>
      <sz val="20"/>
      <color rgb="FFFF0000"/>
      <name val="Tahoma"/>
      <family val="2"/>
    </font>
    <font>
      <b/>
      <sz val="14"/>
      <color rgb="FFFF0000"/>
      <name val="Tahoma"/>
      <family val="2"/>
    </font>
    <font>
      <b/>
      <sz val="26"/>
      <color rgb="FFFF0000"/>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0.249977111117893"/>
        <bgColor indexed="64"/>
      </patternFill>
    </fill>
    <fill>
      <patternFill patternType="solid">
        <fgColor rgb="FFFFC000"/>
        <bgColor indexed="64"/>
      </patternFill>
    </fill>
    <fill>
      <patternFill patternType="solid">
        <fgColor theme="2"/>
        <bgColor indexed="64"/>
      </patternFill>
    </fill>
    <fill>
      <patternFill patternType="solid">
        <fgColor theme="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0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8">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34" fillId="0" borderId="0" applyFont="0" applyFill="0" applyBorder="0" applyAlignment="0" applyProtection="0"/>
    <xf numFmtId="0" fontId="1" fillId="0" borderId="0"/>
  </cellStyleXfs>
  <cellXfs count="150">
    <xf numFmtId="0" fontId="0" fillId="0" borderId="0" xfId="0"/>
    <xf numFmtId="3" fontId="20" fillId="0" borderId="0" xfId="0" applyNumberFormat="1" applyFont="1" applyFill="1" applyBorder="1" applyAlignment="1" applyProtection="1">
      <alignment horizontal="center" vertical="center"/>
    </xf>
    <xf numFmtId="0" fontId="0" fillId="0" borderId="0" xfId="0" applyAlignment="1">
      <alignment wrapText="1"/>
    </xf>
    <xf numFmtId="3" fontId="20" fillId="0" borderId="0" xfId="0" applyNumberFormat="1" applyFont="1" applyFill="1" applyBorder="1" applyAlignment="1" applyProtection="1">
      <alignment horizontal="center" vertical="center" wrapText="1"/>
    </xf>
    <xf numFmtId="3" fontId="21"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3" fillId="0" borderId="0" xfId="0" applyNumberFormat="1" applyFont="1" applyFill="1" applyBorder="1" applyAlignment="1" applyProtection="1">
      <alignment horizontal="center" vertical="center"/>
    </xf>
    <xf numFmtId="3" fontId="25" fillId="33" borderId="0" xfId="0" applyNumberFormat="1" applyFont="1" applyFill="1" applyBorder="1" applyAlignment="1" applyProtection="1">
      <alignment horizontal="center" vertical="center" wrapText="1"/>
    </xf>
    <xf numFmtId="3" fontId="24" fillId="34" borderId="0" xfId="0" applyNumberFormat="1" applyFont="1" applyFill="1" applyBorder="1" applyAlignment="1" applyProtection="1">
      <alignment horizontal="center" vertical="center" wrapText="1"/>
    </xf>
    <xf numFmtId="3" fontId="20" fillId="34" borderId="0" xfId="0" applyNumberFormat="1" applyFont="1" applyFill="1" applyBorder="1" applyAlignment="1" applyProtection="1">
      <alignment horizontal="center" vertical="center" wrapText="1"/>
    </xf>
    <xf numFmtId="3" fontId="26" fillId="0" borderId="0" xfId="0" applyNumberFormat="1" applyFont="1" applyFill="1" applyBorder="1" applyAlignment="1" applyProtection="1">
      <alignment horizontal="center" vertical="center" wrapText="1"/>
    </xf>
    <xf numFmtId="3" fontId="20" fillId="33" borderId="0" xfId="0" applyNumberFormat="1" applyFont="1" applyFill="1" applyBorder="1" applyAlignment="1" applyProtection="1">
      <alignment horizontal="center" vertical="center" wrapText="1"/>
    </xf>
    <xf numFmtId="0" fontId="27" fillId="0" borderId="0" xfId="0" applyFont="1" applyAlignment="1">
      <alignment horizontal="center" vertical="center" wrapText="1"/>
    </xf>
    <xf numFmtId="9" fontId="27" fillId="0" borderId="0" xfId="2" applyFont="1" applyAlignment="1">
      <alignment horizontal="center" vertical="center" wrapText="1"/>
    </xf>
    <xf numFmtId="164" fontId="28" fillId="0" borderId="0" xfId="1" applyNumberFormat="1" applyFont="1" applyBorder="1" applyAlignment="1">
      <alignment horizontal="center" vertical="center" wrapText="1"/>
    </xf>
    <xf numFmtId="3" fontId="29" fillId="0" borderId="0" xfId="0" applyNumberFormat="1" applyFont="1" applyFill="1" applyBorder="1" applyAlignment="1" applyProtection="1">
      <alignment horizontal="center" vertical="center" wrapText="1"/>
    </xf>
    <xf numFmtId="0" fontId="27" fillId="33" borderId="0" xfId="0" applyFont="1" applyFill="1" applyAlignment="1">
      <alignment horizontal="center" vertical="center" wrapText="1"/>
    </xf>
    <xf numFmtId="0" fontId="27" fillId="35" borderId="0" xfId="0" applyFont="1" applyFill="1" applyAlignment="1">
      <alignment horizontal="center" vertical="center" wrapText="1"/>
    </xf>
    <xf numFmtId="0" fontId="27" fillId="36" borderId="0" xfId="0" applyFont="1" applyFill="1" applyAlignment="1">
      <alignment horizontal="center" vertical="center" wrapText="1"/>
    </xf>
    <xf numFmtId="0" fontId="27" fillId="37" borderId="0" xfId="0" applyFont="1" applyFill="1" applyAlignment="1">
      <alignment horizontal="center" vertical="center" wrapText="1"/>
    </xf>
    <xf numFmtId="0" fontId="27" fillId="38" borderId="0" xfId="0" applyFont="1" applyFill="1" applyAlignment="1">
      <alignment horizontal="center" vertical="center" wrapText="1"/>
    </xf>
    <xf numFmtId="0" fontId="27" fillId="40" borderId="0" xfId="0" applyFont="1" applyFill="1" applyAlignment="1">
      <alignment horizontal="center" vertical="center" wrapText="1"/>
    </xf>
    <xf numFmtId="0" fontId="27" fillId="41" borderId="0" xfId="0" applyFont="1" applyFill="1" applyAlignment="1">
      <alignment horizontal="center" vertical="center" wrapText="1"/>
    </xf>
    <xf numFmtId="0" fontId="27" fillId="42" borderId="0" xfId="0" applyFont="1" applyFill="1" applyAlignment="1">
      <alignment horizontal="center" vertical="center" wrapText="1"/>
    </xf>
    <xf numFmtId="0" fontId="30" fillId="0" borderId="10" xfId="0" applyFont="1" applyBorder="1" applyAlignment="1">
      <alignment horizontal="center" vertical="center" wrapText="1"/>
    </xf>
    <xf numFmtId="165" fontId="31" fillId="33"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165" fontId="27" fillId="0" borderId="10"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33" fillId="43" borderId="10" xfId="0" applyFont="1" applyFill="1" applyBorder="1" applyAlignment="1">
      <alignment horizontal="center" vertical="center" wrapText="1"/>
    </xf>
    <xf numFmtId="0" fontId="33" fillId="44" borderId="10" xfId="0" applyFont="1" applyFill="1" applyBorder="1" applyAlignment="1">
      <alignment horizontal="center" vertical="center" wrapText="1"/>
    </xf>
    <xf numFmtId="0" fontId="35" fillId="33" borderId="10" xfId="46" applyFont="1" applyFill="1" applyBorder="1" applyAlignment="1">
      <alignment horizontal="center" vertical="center" wrapText="1"/>
    </xf>
    <xf numFmtId="0" fontId="2" fillId="0" borderId="0" xfId="46"/>
    <xf numFmtId="0" fontId="36" fillId="0" borderId="10" xfId="46" applyFont="1" applyBorder="1" applyAlignment="1">
      <alignment horizontal="center" vertical="center" wrapText="1"/>
    </xf>
    <xf numFmtId="0" fontId="37" fillId="0" borderId="10" xfId="46" applyFont="1" applyBorder="1" applyAlignment="1">
      <alignment horizontal="center" vertical="center" wrapText="1"/>
    </xf>
    <xf numFmtId="0" fontId="38" fillId="33" borderId="10" xfId="50" applyFont="1" applyFill="1" applyBorder="1" applyAlignment="1">
      <alignment horizontal="center" vertical="center" wrapText="1"/>
    </xf>
    <xf numFmtId="0" fontId="2" fillId="0" borderId="0" xfId="50"/>
    <xf numFmtId="0" fontId="36" fillId="0" borderId="10" xfId="50" applyFont="1" applyBorder="1" applyAlignment="1">
      <alignment horizontal="center" vertical="center" wrapText="1"/>
    </xf>
    <xf numFmtId="0" fontId="37" fillId="39" borderId="10" xfId="50" applyFont="1" applyFill="1" applyBorder="1" applyAlignment="1">
      <alignment horizontal="center" vertical="center" wrapText="1"/>
    </xf>
    <xf numFmtId="0" fontId="40" fillId="45" borderId="10" xfId="50" applyFont="1" applyFill="1" applyBorder="1" applyAlignment="1">
      <alignment horizontal="center" vertical="center" wrapText="1"/>
    </xf>
    <xf numFmtId="0" fontId="37" fillId="0" borderId="10" xfId="50" applyFont="1" applyBorder="1" applyAlignment="1">
      <alignment horizontal="center" vertical="center" wrapText="1"/>
    </xf>
    <xf numFmtId="0" fontId="41" fillId="46" borderId="10" xfId="50" applyFont="1" applyFill="1" applyBorder="1" applyAlignment="1">
      <alignment horizontal="center" vertical="center" wrapText="1"/>
    </xf>
    <xf numFmtId="3" fontId="23" fillId="37" borderId="10" xfId="0" applyNumberFormat="1" applyFont="1" applyFill="1" applyBorder="1" applyAlignment="1" applyProtection="1">
      <alignment horizontal="center" vertical="center" wrapText="1"/>
    </xf>
    <xf numFmtId="0" fontId="38" fillId="47" borderId="10" xfId="50" applyFont="1" applyFill="1" applyBorder="1" applyAlignment="1">
      <alignment horizontal="center" vertical="center" wrapText="1"/>
    </xf>
    <xf numFmtId="3" fontId="23" fillId="35" borderId="10" xfId="0" applyNumberFormat="1" applyFont="1" applyFill="1" applyBorder="1" applyAlignment="1" applyProtection="1">
      <alignment horizontal="center" vertical="center" wrapText="1"/>
    </xf>
    <xf numFmtId="0" fontId="36" fillId="0" borderId="0" xfId="50" applyFont="1" applyAlignment="1">
      <alignment horizontal="center" vertical="center" wrapText="1"/>
    </xf>
    <xf numFmtId="0" fontId="42" fillId="33" borderId="0" xfId="50" applyFont="1" applyFill="1" applyAlignment="1">
      <alignment horizontal="center" vertical="center" wrapText="1"/>
    </xf>
    <xf numFmtId="0" fontId="43" fillId="33" borderId="10" xfId="50" applyFont="1" applyFill="1" applyBorder="1" applyAlignment="1">
      <alignment horizontal="center" vertical="center" wrapText="1"/>
    </xf>
    <xf numFmtId="0" fontId="36" fillId="33" borderId="10" xfId="50" applyFont="1" applyFill="1" applyBorder="1" applyAlignment="1">
      <alignment horizontal="center" vertical="center" wrapText="1"/>
    </xf>
    <xf numFmtId="0" fontId="39" fillId="33" borderId="10" xfId="5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0" borderId="0" xfId="0" applyFont="1" applyAlignment="1">
      <alignment horizontal="center" vertical="center" wrapText="1"/>
    </xf>
    <xf numFmtId="0" fontId="48"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4" fillId="33" borderId="10" xfId="49" applyFont="1" applyFill="1" applyBorder="1" applyAlignment="1">
      <alignment horizontal="center" vertical="center" wrapText="1"/>
    </xf>
    <xf numFmtId="0" fontId="2" fillId="0" borderId="0" xfId="49"/>
    <xf numFmtId="0" fontId="53" fillId="0" borderId="10" xfId="49" applyFont="1" applyFill="1" applyBorder="1" applyAlignment="1">
      <alignment horizontal="center" vertical="center" wrapText="1"/>
    </xf>
    <xf numFmtId="0" fontId="54"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49" applyFont="1" applyBorder="1" applyAlignment="1">
      <alignment horizontal="center" vertical="center" wrapText="1"/>
    </xf>
    <xf numFmtId="0" fontId="60" fillId="48" borderId="10" xfId="49" applyFont="1" applyFill="1" applyBorder="1" applyAlignment="1">
      <alignment horizontal="center" vertical="center" wrapText="1"/>
    </xf>
    <xf numFmtId="0" fontId="58" fillId="48" borderId="10" xfId="49" applyFont="1" applyFill="1" applyBorder="1" applyAlignment="1">
      <alignment horizontal="center" vertical="center" wrapText="1"/>
    </xf>
    <xf numFmtId="0" fontId="59" fillId="48" borderId="10" xfId="49" applyFont="1" applyFill="1" applyBorder="1" applyAlignment="1">
      <alignment horizontal="center" vertical="center" wrapText="1"/>
    </xf>
    <xf numFmtId="0" fontId="62" fillId="33" borderId="10" xfId="49" applyFont="1" applyFill="1" applyBorder="1" applyAlignment="1">
      <alignment horizontal="center" vertical="center" wrapText="1"/>
    </xf>
    <xf numFmtId="0" fontId="62" fillId="48" borderId="10" xfId="49" applyFont="1" applyFill="1" applyBorder="1" applyAlignment="1">
      <alignment horizontal="center" vertical="center" wrapText="1"/>
    </xf>
    <xf numFmtId="0" fontId="50" fillId="48" borderId="10" xfId="49" applyFont="1" applyFill="1" applyBorder="1" applyAlignment="1">
      <alignment horizontal="center" vertical="center" wrapText="1"/>
    </xf>
    <xf numFmtId="0" fontId="1" fillId="0" borderId="0" xfId="57"/>
    <xf numFmtId="3" fontId="20" fillId="0" borderId="0" xfId="57" applyNumberFormat="1" applyFont="1" applyFill="1" applyBorder="1" applyAlignment="1" applyProtection="1">
      <alignment horizontal="center" vertical="center"/>
    </xf>
    <xf numFmtId="0" fontId="1" fillId="0" borderId="0" xfId="57" applyAlignment="1">
      <alignment wrapText="1"/>
    </xf>
    <xf numFmtId="3" fontId="20" fillId="0" borderId="0" xfId="57" applyNumberFormat="1" applyFont="1" applyFill="1" applyBorder="1" applyAlignment="1" applyProtection="1">
      <alignment horizontal="center" vertical="center" wrapText="1"/>
    </xf>
    <xf numFmtId="3" fontId="23" fillId="0" borderId="0" xfId="57" applyNumberFormat="1" applyFont="1" applyFill="1" applyBorder="1" applyAlignment="1" applyProtection="1">
      <alignment horizontal="center" vertical="center" wrapText="1"/>
    </xf>
    <xf numFmtId="4" fontId="20" fillId="0" borderId="0" xfId="57" applyNumberFormat="1" applyFont="1" applyFill="1" applyBorder="1" applyAlignment="1" applyProtection="1">
      <alignment horizontal="center" vertical="center"/>
    </xf>
    <xf numFmtId="4" fontId="20" fillId="0" borderId="0" xfId="57" applyNumberFormat="1" applyFont="1" applyFill="1" applyBorder="1" applyAlignment="1" applyProtection="1">
      <alignment horizontal="center" vertical="center" wrapText="1"/>
    </xf>
    <xf numFmtId="4" fontId="64" fillId="0" borderId="0" xfId="0" applyNumberFormat="1" applyFont="1" applyFill="1" applyBorder="1" applyAlignment="1" applyProtection="1">
      <alignment horizontal="center" vertical="center" wrapText="1"/>
    </xf>
    <xf numFmtId="3" fontId="23" fillId="0" borderId="0" xfId="0" applyNumberFormat="1" applyFont="1" applyFill="1" applyBorder="1" applyAlignment="1" applyProtection="1">
      <alignment horizontal="center" vertical="center" wrapText="1"/>
    </xf>
    <xf numFmtId="0" fontId="65" fillId="0" borderId="0" xfId="0" applyFont="1" applyAlignment="1">
      <alignment horizontal="center" vertical="center"/>
    </xf>
    <xf numFmtId="3" fontId="73" fillId="0" borderId="0" xfId="0" applyNumberFormat="1" applyFont="1" applyFill="1" applyBorder="1" applyAlignment="1" applyProtection="1">
      <alignment horizontal="center" vertical="center"/>
    </xf>
    <xf numFmtId="0" fontId="70" fillId="0" borderId="0" xfId="0" applyFont="1" applyAlignment="1">
      <alignment horizontal="center" vertical="center" wrapText="1"/>
    </xf>
    <xf numFmtId="0" fontId="69" fillId="0" borderId="0" xfId="0" applyFont="1"/>
    <xf numFmtId="3" fontId="74" fillId="0" borderId="0" xfId="0" applyNumberFormat="1" applyFont="1" applyFill="1" applyBorder="1" applyAlignment="1" applyProtection="1">
      <alignment horizontal="center" vertical="center"/>
    </xf>
    <xf numFmtId="3" fontId="20" fillId="0" borderId="10" xfId="0" applyNumberFormat="1" applyFont="1" applyFill="1" applyBorder="1" applyAlignment="1" applyProtection="1">
      <alignment horizontal="center" vertical="center" wrapText="1"/>
    </xf>
    <xf numFmtId="0" fontId="68" fillId="51" borderId="10" xfId="0" applyFont="1" applyFill="1" applyBorder="1" applyAlignment="1">
      <alignment horizontal="center" vertical="center"/>
    </xf>
    <xf numFmtId="0" fontId="65" fillId="0" borderId="10" xfId="0" applyFont="1" applyBorder="1" applyAlignment="1">
      <alignment horizontal="center" vertical="center"/>
    </xf>
    <xf numFmtId="4" fontId="29" fillId="49" borderId="10" xfId="0" applyNumberFormat="1" applyFont="1" applyFill="1" applyBorder="1" applyAlignment="1" applyProtection="1">
      <alignment horizontal="center" vertical="center" wrapText="1"/>
    </xf>
    <xf numFmtId="3" fontId="23" fillId="50" borderId="10" xfId="0" applyNumberFormat="1" applyFont="1" applyFill="1" applyBorder="1" applyAlignment="1" applyProtection="1">
      <alignment horizontal="center" vertical="center" wrapText="1"/>
    </xf>
    <xf numFmtId="0" fontId="27" fillId="33" borderId="10" xfId="0" applyFont="1" applyFill="1" applyBorder="1" applyAlignment="1">
      <alignment horizontal="center" vertical="center" wrapText="1"/>
    </xf>
    <xf numFmtId="0" fontId="27" fillId="36" borderId="10" xfId="0" applyFont="1" applyFill="1" applyBorder="1" applyAlignment="1">
      <alignment horizontal="center" vertical="center" wrapText="1"/>
    </xf>
    <xf numFmtId="0" fontId="27" fillId="37" borderId="10" xfId="0" applyFont="1" applyFill="1" applyBorder="1" applyAlignment="1">
      <alignment horizontal="center" vertical="center" wrapText="1"/>
    </xf>
    <xf numFmtId="0" fontId="27" fillId="35" borderId="10" xfId="0" applyFont="1" applyFill="1" applyBorder="1" applyAlignment="1">
      <alignment horizontal="center" vertical="center" wrapText="1"/>
    </xf>
    <xf numFmtId="0" fontId="27" fillId="38" borderId="10" xfId="0" applyFont="1" applyFill="1" applyBorder="1" applyAlignment="1">
      <alignment horizontal="center" vertical="center" wrapText="1"/>
    </xf>
    <xf numFmtId="0" fontId="27" fillId="40" borderId="10" xfId="0" applyFont="1" applyFill="1" applyBorder="1" applyAlignment="1">
      <alignment horizontal="center" vertical="center" wrapText="1"/>
    </xf>
    <xf numFmtId="0" fontId="27" fillId="41" borderId="10" xfId="0" applyFont="1" applyFill="1" applyBorder="1" applyAlignment="1">
      <alignment horizontal="center" vertical="center" wrapText="1"/>
    </xf>
    <xf numFmtId="0" fontId="27" fillId="42" borderId="10" xfId="0" applyFont="1" applyFill="1" applyBorder="1" applyAlignment="1">
      <alignment horizontal="center" vertical="center" wrapText="1"/>
    </xf>
    <xf numFmtId="3" fontId="22" fillId="0" borderId="10" xfId="0" applyNumberFormat="1" applyFont="1" applyFill="1" applyBorder="1" applyAlignment="1" applyProtection="1">
      <alignment horizontal="center" vertical="center" wrapText="1"/>
    </xf>
    <xf numFmtId="3" fontId="20" fillId="0" borderId="10" xfId="0" applyNumberFormat="1" applyFont="1" applyFill="1" applyBorder="1" applyAlignment="1" applyProtection="1">
      <alignment horizontal="center" vertical="center"/>
    </xf>
    <xf numFmtId="3" fontId="21" fillId="0" borderId="10" xfId="0" applyNumberFormat="1" applyFont="1" applyFill="1" applyBorder="1" applyAlignment="1" applyProtection="1">
      <alignment horizontal="center" vertical="center" wrapText="1"/>
    </xf>
    <xf numFmtId="3" fontId="20" fillId="34" borderId="10" xfId="0" applyNumberFormat="1" applyFont="1" applyFill="1" applyBorder="1" applyAlignment="1" applyProtection="1">
      <alignment horizontal="center" vertical="center" wrapText="1"/>
    </xf>
    <xf numFmtId="3" fontId="24" fillId="34" borderId="10" xfId="0" applyNumberFormat="1" applyFont="1" applyFill="1" applyBorder="1" applyAlignment="1" applyProtection="1">
      <alignment horizontal="center" vertical="center" wrapText="1"/>
    </xf>
    <xf numFmtId="3" fontId="26" fillId="0" borderId="10" xfId="0" applyNumberFormat="1" applyFont="1" applyFill="1" applyBorder="1" applyAlignment="1" applyProtection="1">
      <alignment horizontal="center" vertical="center" wrapText="1"/>
    </xf>
    <xf numFmtId="3" fontId="25" fillId="33" borderId="10" xfId="0" applyNumberFormat="1" applyFont="1" applyFill="1" applyBorder="1" applyAlignment="1" applyProtection="1">
      <alignment horizontal="center" vertical="center" wrapText="1"/>
    </xf>
    <xf numFmtId="3" fontId="20" fillId="33" borderId="10" xfId="0" applyNumberFormat="1" applyFont="1" applyFill="1" applyBorder="1" applyAlignment="1" applyProtection="1">
      <alignment horizontal="center" vertical="center" wrapText="1"/>
    </xf>
    <xf numFmtId="3" fontId="29" fillId="0" borderId="10" xfId="0" applyNumberFormat="1" applyFont="1" applyFill="1" applyBorder="1" applyAlignment="1" applyProtection="1">
      <alignment horizontal="center" vertical="center" wrapText="1"/>
    </xf>
    <xf numFmtId="0" fontId="0" fillId="0" borderId="10" xfId="0" applyBorder="1" applyAlignment="1">
      <alignment wrapText="1"/>
    </xf>
    <xf numFmtId="0" fontId="72" fillId="0" borderId="10" xfId="0" applyFont="1" applyBorder="1" applyAlignment="1">
      <alignment horizontal="center" vertical="center"/>
    </xf>
    <xf numFmtId="4" fontId="64" fillId="0" borderId="10" xfId="0" applyNumberFormat="1" applyFont="1" applyFill="1" applyBorder="1" applyAlignment="1" applyProtection="1">
      <alignment horizontal="center" vertical="center" wrapText="1"/>
    </xf>
    <xf numFmtId="9" fontId="27" fillId="0" borderId="10" xfId="2" applyFont="1" applyBorder="1" applyAlignment="1">
      <alignment horizontal="center" vertical="center" wrapText="1"/>
    </xf>
    <xf numFmtId="3" fontId="23" fillId="0" borderId="10" xfId="0" applyNumberFormat="1" applyFont="1" applyFill="1" applyBorder="1" applyAlignment="1" applyProtection="1">
      <alignment horizontal="center" vertical="center"/>
    </xf>
    <xf numFmtId="164" fontId="28" fillId="0" borderId="10" xfId="1" applyNumberFormat="1" applyFont="1" applyBorder="1" applyAlignment="1">
      <alignment horizontal="center" vertical="center" wrapText="1"/>
    </xf>
    <xf numFmtId="0" fontId="0" fillId="0" borderId="10" xfId="0" applyBorder="1"/>
    <xf numFmtId="3" fontId="73" fillId="0" borderId="10" xfId="0" applyNumberFormat="1" applyFont="1" applyFill="1" applyBorder="1" applyAlignment="1" applyProtection="1">
      <alignment horizontal="center" vertical="center"/>
    </xf>
    <xf numFmtId="0" fontId="69" fillId="0" borderId="10" xfId="0" applyFont="1" applyBorder="1" applyAlignment="1">
      <alignment horizontal="center" vertical="center"/>
    </xf>
    <xf numFmtId="4" fontId="73" fillId="0" borderId="10" xfId="0" applyNumberFormat="1" applyFont="1" applyFill="1" applyBorder="1" applyAlignment="1" applyProtection="1">
      <alignment horizontal="center" vertical="center" wrapText="1"/>
    </xf>
    <xf numFmtId="3" fontId="73" fillId="0" borderId="10" xfId="0" applyNumberFormat="1" applyFont="1" applyFill="1" applyBorder="1" applyAlignment="1" applyProtection="1">
      <alignment horizontal="center" vertical="center" wrapText="1"/>
    </xf>
    <xf numFmtId="0" fontId="70" fillId="0" borderId="10" xfId="0" applyFont="1" applyBorder="1" applyAlignment="1">
      <alignment horizontal="center" vertical="center" wrapText="1"/>
    </xf>
    <xf numFmtId="0" fontId="69" fillId="0" borderId="10" xfId="0" applyFont="1" applyBorder="1"/>
    <xf numFmtId="3" fontId="23" fillId="0" borderId="10" xfId="0" applyNumberFormat="1" applyFont="1" applyFill="1" applyBorder="1" applyAlignment="1" applyProtection="1">
      <alignment horizontal="center" vertical="center" wrapText="1"/>
    </xf>
    <xf numFmtId="3" fontId="74" fillId="0" borderId="10" xfId="0" applyNumberFormat="1" applyFont="1" applyFill="1" applyBorder="1" applyAlignment="1" applyProtection="1">
      <alignment horizontal="center" vertical="center"/>
    </xf>
    <xf numFmtId="165" fontId="71" fillId="0" borderId="10" xfId="0" applyNumberFormat="1" applyFont="1" applyBorder="1" applyAlignment="1">
      <alignment horizontal="center" vertical="center" wrapText="1"/>
    </xf>
    <xf numFmtId="0" fontId="71" fillId="0" borderId="10" xfId="0" applyFont="1" applyBorder="1" applyAlignment="1">
      <alignment horizontal="center" vertical="center" wrapText="1"/>
    </xf>
    <xf numFmtId="165" fontId="75" fillId="0" borderId="10" xfId="0" applyNumberFormat="1" applyFont="1" applyBorder="1" applyAlignment="1">
      <alignment horizontal="center" vertical="center" wrapText="1"/>
    </xf>
    <xf numFmtId="4" fontId="23" fillId="0" borderId="0" xfId="57" applyNumberFormat="1" applyFont="1" applyFill="1" applyBorder="1" applyAlignment="1" applyProtection="1">
      <alignment horizontal="center" vertical="center" wrapText="1"/>
    </xf>
    <xf numFmtId="0" fontId="66" fillId="0" borderId="0" xfId="0" applyFont="1" applyAlignment="1">
      <alignment horizontal="center" vertical="center"/>
    </xf>
    <xf numFmtId="9" fontId="67" fillId="0" borderId="0" xfId="2" applyFont="1" applyAlignment="1">
      <alignment horizontal="center" vertical="center"/>
    </xf>
    <xf numFmtId="4" fontId="23" fillId="0" borderId="0" xfId="57" applyNumberFormat="1" applyFont="1" applyFill="1" applyBorder="1" applyAlignment="1" applyProtection="1">
      <alignment horizontal="center" vertical="center"/>
    </xf>
    <xf numFmtId="4" fontId="22" fillId="0" borderId="0" xfId="57" applyNumberFormat="1" applyFont="1" applyFill="1" applyBorder="1" applyAlignment="1" applyProtection="1">
      <alignment horizontal="center" vertical="center" wrapText="1"/>
    </xf>
    <xf numFmtId="3" fontId="76" fillId="0" borderId="0" xfId="0" applyNumberFormat="1" applyFont="1" applyFill="1" applyBorder="1" applyAlignment="1" applyProtection="1">
      <alignment horizontal="center" vertical="center"/>
    </xf>
    <xf numFmtId="3" fontId="76" fillId="0" borderId="0" xfId="0" applyNumberFormat="1" applyFont="1" applyFill="1" applyBorder="1" applyAlignment="1" applyProtection="1">
      <alignment horizontal="center" vertical="center" wrapText="1"/>
    </xf>
    <xf numFmtId="4" fontId="22" fillId="0" borderId="0" xfId="57"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center" vertical="center"/>
    </xf>
    <xf numFmtId="4" fontId="21" fillId="0" borderId="0" xfId="57" applyNumberFormat="1" applyFont="1" applyFill="1" applyBorder="1" applyAlignment="1" applyProtection="1">
      <alignment horizontal="center" vertical="center"/>
    </xf>
    <xf numFmtId="0" fontId="16" fillId="0" borderId="0" xfId="57" applyFont="1"/>
    <xf numFmtId="9" fontId="72" fillId="0" borderId="0" xfId="2" applyFont="1" applyAlignment="1">
      <alignment horizontal="center" vertical="center"/>
    </xf>
    <xf numFmtId="0" fontId="27" fillId="0" borderId="0" xfId="0" applyFont="1" applyAlignment="1">
      <alignment horizontal="center" vertical="center"/>
    </xf>
    <xf numFmtId="9" fontId="27" fillId="0" borderId="0" xfId="2" applyFont="1" applyAlignment="1">
      <alignment horizontal="center" vertical="center"/>
    </xf>
    <xf numFmtId="3" fontId="21" fillId="0" borderId="0" xfId="57" applyNumberFormat="1" applyFont="1" applyFill="1" applyBorder="1" applyAlignment="1" applyProtection="1">
      <alignment horizontal="center" vertical="center"/>
    </xf>
    <xf numFmtId="9" fontId="71" fillId="0" borderId="0" xfId="2" applyFont="1" applyAlignment="1">
      <alignment horizontal="center" vertical="center"/>
    </xf>
    <xf numFmtId="9" fontId="71" fillId="0" borderId="0" xfId="2" applyFont="1" applyAlignment="1">
      <alignment horizontal="center" vertical="center" wrapText="1"/>
    </xf>
    <xf numFmtId="4" fontId="77" fillId="0" borderId="10" xfId="52" applyNumberFormat="1" applyFont="1" applyFill="1" applyBorder="1" applyAlignment="1" applyProtection="1">
      <alignment horizontal="center" vertical="center" wrapText="1"/>
    </xf>
    <xf numFmtId="4" fontId="20" fillId="0" borderId="0" xfId="52" applyNumberFormat="1" applyFont="1" applyFill="1" applyBorder="1" applyAlignment="1" applyProtection="1">
      <alignment horizontal="center" vertical="center"/>
    </xf>
    <xf numFmtId="0" fontId="2" fillId="0" borderId="0" xfId="52"/>
    <xf numFmtId="4" fontId="23" fillId="0" borderId="10" xfId="52" applyNumberFormat="1" applyFont="1" applyFill="1" applyBorder="1" applyAlignment="1" applyProtection="1">
      <alignment horizontal="center" vertical="center" wrapText="1"/>
    </xf>
    <xf numFmtId="4" fontId="78" fillId="0" borderId="10" xfId="52" applyNumberFormat="1" applyFont="1" applyFill="1" applyBorder="1" applyAlignment="1" applyProtection="1">
      <alignment horizontal="center" vertical="center" wrapText="1"/>
    </xf>
    <xf numFmtId="4" fontId="23" fillId="0" borderId="10" xfId="45" applyNumberFormat="1" applyFont="1" applyFill="1" applyBorder="1" applyAlignment="1" applyProtection="1">
      <alignment horizontal="center" vertical="center"/>
    </xf>
    <xf numFmtId="4" fontId="23" fillId="0" borderId="0" xfId="45" applyNumberFormat="1" applyFont="1" applyFill="1" applyBorder="1" applyAlignment="1" applyProtection="1">
      <alignment horizontal="center" vertical="center"/>
    </xf>
    <xf numFmtId="4" fontId="20" fillId="0" borderId="0" xfId="45" applyNumberFormat="1" applyFont="1" applyFill="1" applyBorder="1" applyAlignment="1" applyProtection="1">
      <alignment horizontal="center" vertical="center"/>
    </xf>
    <xf numFmtId="0" fontId="2" fillId="0" borderId="0" xfId="45"/>
    <xf numFmtId="0" fontId="79" fillId="33" borderId="10" xfId="50" applyFont="1" applyFill="1" applyBorder="1" applyAlignment="1">
      <alignment horizontal="center" vertical="center" wrapText="1"/>
    </xf>
    <xf numFmtId="4" fontId="26" fillId="0" borderId="10" xfId="52" applyNumberFormat="1" applyFont="1" applyFill="1" applyBorder="1" applyAlignment="1" applyProtection="1">
      <alignment horizontal="center" vertical="center" wrapText="1"/>
    </xf>
  </cellXfs>
  <cellStyles count="58">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ustomBuiltin="1"/>
    <cellStyle name="Normal 2" xfId="45"/>
    <cellStyle name="Normal 2 2" xfId="46"/>
    <cellStyle name="Normal 3" xfId="47"/>
    <cellStyle name="Normal 3 2" xfId="48"/>
    <cellStyle name="Normal 3 2 2" xfId="49"/>
    <cellStyle name="Normal 3 3" xfId="50"/>
    <cellStyle name="Normal 4" xfId="51"/>
    <cellStyle name="Normal 5" xfId="52"/>
    <cellStyle name="Normal 6" xfId="53"/>
    <cellStyle name="Normal 7" xfId="54"/>
    <cellStyle name="Normal 8" xfId="57"/>
    <cellStyle name="Note" xfId="17" builtinId="10" customBuiltin="1"/>
    <cellStyle name="Output" xfId="12" builtinId="21" customBuiltin="1"/>
    <cellStyle name="Percent" xfId="2" builtinId="5"/>
    <cellStyle name="Percent 2" xfId="55"/>
    <cellStyle name="Percent 3" xfId="56"/>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129"/>
  <sheetViews>
    <sheetView rightToLeft="1" workbookViewId="0">
      <pane ySplit="1" topLeftCell="A125" activePane="bottomLeft" state="frozen"/>
      <selection pane="bottomLeft" activeCell="C4" sqref="C4"/>
    </sheetView>
  </sheetViews>
  <sheetFormatPr defaultRowHeight="15"/>
  <cols>
    <col min="1" max="1" width="16.140625" style="27" customWidth="1"/>
    <col min="2" max="2" width="21" style="28" customWidth="1"/>
    <col min="3" max="3" width="109.85546875" style="12" customWidth="1"/>
  </cols>
  <sheetData>
    <row r="1" spans="1:3" ht="54.95" customHeight="1">
      <c r="A1" s="24" t="s">
        <v>172</v>
      </c>
      <c r="B1" s="25" t="s">
        <v>173</v>
      </c>
      <c r="C1" s="26" t="s">
        <v>174</v>
      </c>
    </row>
    <row r="2" spans="1:3" ht="60">
      <c r="A2" s="27" t="s">
        <v>175</v>
      </c>
      <c r="B2" s="121">
        <v>1330</v>
      </c>
      <c r="C2" s="29" t="s">
        <v>176</v>
      </c>
    </row>
    <row r="3" spans="1:3" ht="60">
      <c r="A3" s="27" t="s">
        <v>177</v>
      </c>
      <c r="B3" s="121">
        <v>4570</v>
      </c>
      <c r="C3" s="29" t="s">
        <v>726</v>
      </c>
    </row>
    <row r="4" spans="1:3">
      <c r="A4" s="30" t="s">
        <v>178</v>
      </c>
      <c r="B4" s="28">
        <v>2267</v>
      </c>
      <c r="C4" s="29" t="s">
        <v>179</v>
      </c>
    </row>
    <row r="5" spans="1:3">
      <c r="A5" s="27" t="s">
        <v>180</v>
      </c>
      <c r="B5" s="28">
        <v>3196</v>
      </c>
    </row>
    <row r="6" spans="1:3">
      <c r="A6" s="27" t="s">
        <v>181</v>
      </c>
      <c r="B6" s="28">
        <v>4003</v>
      </c>
    </row>
    <row r="7" spans="1:3">
      <c r="A7" s="27" t="s">
        <v>182</v>
      </c>
      <c r="B7" s="28">
        <v>4485</v>
      </c>
    </row>
    <row r="8" spans="1:3">
      <c r="A8" s="27" t="s">
        <v>183</v>
      </c>
      <c r="B8" s="28">
        <v>4673</v>
      </c>
    </row>
    <row r="9" spans="1:3">
      <c r="A9" s="27" t="s">
        <v>184</v>
      </c>
      <c r="B9" s="28">
        <v>4813</v>
      </c>
    </row>
    <row r="10" spans="1:3">
      <c r="A10" s="27" t="s">
        <v>185</v>
      </c>
      <c r="B10" s="28">
        <v>7315</v>
      </c>
    </row>
    <row r="11" spans="1:3">
      <c r="A11" s="27" t="s">
        <v>186</v>
      </c>
      <c r="B11" s="28">
        <v>6611</v>
      </c>
    </row>
    <row r="12" spans="1:3">
      <c r="A12" s="27" t="s">
        <v>187</v>
      </c>
      <c r="B12" s="28">
        <v>6491</v>
      </c>
    </row>
    <row r="13" spans="1:3">
      <c r="A13" s="27" t="s">
        <v>188</v>
      </c>
      <c r="B13" s="28">
        <v>7520</v>
      </c>
    </row>
    <row r="14" spans="1:3">
      <c r="A14" s="27" t="s">
        <v>189</v>
      </c>
      <c r="B14" s="28">
        <v>7992</v>
      </c>
    </row>
    <row r="15" spans="1:3">
      <c r="A15" s="27" t="s">
        <v>190</v>
      </c>
      <c r="B15" s="28">
        <v>6816</v>
      </c>
    </row>
    <row r="16" spans="1:3">
      <c r="A16" s="27" t="s">
        <v>191</v>
      </c>
      <c r="B16" s="28">
        <v>9339</v>
      </c>
    </row>
    <row r="17" spans="1:2">
      <c r="A17" s="27" t="s">
        <v>192</v>
      </c>
      <c r="B17" s="28">
        <v>10449</v>
      </c>
    </row>
    <row r="18" spans="1:2">
      <c r="A18" s="27" t="s">
        <v>193</v>
      </c>
      <c r="B18" s="28">
        <v>6786</v>
      </c>
    </row>
    <row r="19" spans="1:2">
      <c r="A19" s="27" t="s">
        <v>123</v>
      </c>
      <c r="B19" s="28">
        <v>6842</v>
      </c>
    </row>
    <row r="20" spans="1:2">
      <c r="A20" s="30" t="s">
        <v>194</v>
      </c>
      <c r="B20" s="28">
        <v>12498</v>
      </c>
    </row>
    <row r="21" spans="1:2">
      <c r="A21" s="27" t="s">
        <v>195</v>
      </c>
      <c r="B21" s="28">
        <v>6044</v>
      </c>
    </row>
    <row r="22" spans="1:2">
      <c r="A22" s="27" t="s">
        <v>196</v>
      </c>
      <c r="B22" s="28">
        <v>6765</v>
      </c>
    </row>
    <row r="23" spans="1:2">
      <c r="A23" s="27" t="s">
        <v>197</v>
      </c>
      <c r="B23" s="28">
        <v>7256</v>
      </c>
    </row>
    <row r="24" spans="1:2">
      <c r="A24" s="27" t="s">
        <v>198</v>
      </c>
      <c r="B24" s="28">
        <v>9893</v>
      </c>
    </row>
    <row r="25" spans="1:2">
      <c r="A25" s="27" t="s">
        <v>199</v>
      </c>
      <c r="B25" s="28">
        <v>10264</v>
      </c>
    </row>
    <row r="26" spans="1:2">
      <c r="A26" s="27" t="s">
        <v>200</v>
      </c>
      <c r="B26" s="28">
        <v>11018</v>
      </c>
    </row>
    <row r="27" spans="1:2">
      <c r="A27" s="27" t="s">
        <v>201</v>
      </c>
      <c r="B27" s="28">
        <v>9576</v>
      </c>
    </row>
    <row r="28" spans="1:2">
      <c r="A28" s="27" t="s">
        <v>202</v>
      </c>
      <c r="B28" s="28">
        <v>10905</v>
      </c>
    </row>
    <row r="29" spans="1:2">
      <c r="A29" s="27" t="s">
        <v>203</v>
      </c>
      <c r="B29" s="28">
        <v>14466</v>
      </c>
    </row>
    <row r="30" spans="1:2">
      <c r="A30" s="27" t="s">
        <v>204</v>
      </c>
      <c r="B30" s="28">
        <v>9333</v>
      </c>
    </row>
    <row r="31" spans="1:2">
      <c r="A31" s="27" t="s">
        <v>205</v>
      </c>
      <c r="B31" s="28">
        <v>5635</v>
      </c>
    </row>
    <row r="32" spans="1:2">
      <c r="A32" s="27" t="s">
        <v>206</v>
      </c>
      <c r="B32" s="28">
        <v>9992</v>
      </c>
    </row>
    <row r="33" spans="1:2">
      <c r="A33" s="27" t="s">
        <v>207</v>
      </c>
      <c r="B33" s="28">
        <v>8450</v>
      </c>
    </row>
    <row r="34" spans="1:2">
      <c r="A34" s="27" t="s">
        <v>208</v>
      </c>
      <c r="B34" s="28">
        <v>6030</v>
      </c>
    </row>
    <row r="35" spans="1:2">
      <c r="A35" s="27" t="s">
        <v>209</v>
      </c>
      <c r="B35" s="28">
        <v>6785</v>
      </c>
    </row>
    <row r="36" spans="1:2">
      <c r="A36" s="27" t="s">
        <v>210</v>
      </c>
      <c r="B36" s="28">
        <v>9337</v>
      </c>
    </row>
    <row r="37" spans="1:2">
      <c r="A37" s="27" t="s">
        <v>211</v>
      </c>
      <c r="B37" s="28">
        <v>7952</v>
      </c>
    </row>
    <row r="38" spans="1:2">
      <c r="A38" s="27" t="s">
        <v>212</v>
      </c>
      <c r="B38" s="28">
        <v>8478</v>
      </c>
    </row>
    <row r="39" spans="1:2">
      <c r="A39" s="27" t="s">
        <v>213</v>
      </c>
      <c r="B39" s="28">
        <v>8172</v>
      </c>
    </row>
    <row r="40" spans="1:2">
      <c r="A40" s="27" t="s">
        <v>214</v>
      </c>
      <c r="B40" s="28">
        <v>7537</v>
      </c>
    </row>
    <row r="41" spans="1:2">
      <c r="A41" s="27" t="s">
        <v>124</v>
      </c>
      <c r="B41" s="28">
        <v>6770</v>
      </c>
    </row>
    <row r="42" spans="1:2">
      <c r="A42" s="30" t="s">
        <v>215</v>
      </c>
      <c r="B42" s="28">
        <v>6499</v>
      </c>
    </row>
    <row r="43" spans="1:2">
      <c r="A43" s="27" t="s">
        <v>216</v>
      </c>
      <c r="B43" s="28">
        <v>5842</v>
      </c>
    </row>
    <row r="44" spans="1:2">
      <c r="A44" s="27" t="s">
        <v>217</v>
      </c>
      <c r="B44" s="28">
        <v>7212</v>
      </c>
    </row>
    <row r="45" spans="1:2">
      <c r="A45" s="27" t="s">
        <v>218</v>
      </c>
      <c r="B45" s="28">
        <v>9718</v>
      </c>
    </row>
    <row r="46" spans="1:2">
      <c r="A46" s="27" t="s">
        <v>219</v>
      </c>
      <c r="B46" s="28">
        <v>8883</v>
      </c>
    </row>
    <row r="47" spans="1:2">
      <c r="A47" s="27" t="s">
        <v>220</v>
      </c>
      <c r="B47" s="28">
        <v>9024</v>
      </c>
    </row>
    <row r="48" spans="1:2">
      <c r="A48" s="27" t="s">
        <v>221</v>
      </c>
      <c r="B48" s="28">
        <v>8772</v>
      </c>
    </row>
    <row r="49" spans="1:2">
      <c r="A49" s="27" t="s">
        <v>222</v>
      </c>
      <c r="B49" s="28">
        <v>10151</v>
      </c>
    </row>
    <row r="50" spans="1:2">
      <c r="A50" s="27" t="s">
        <v>223</v>
      </c>
      <c r="B50" s="28">
        <v>8392</v>
      </c>
    </row>
    <row r="51" spans="1:2">
      <c r="A51" s="27" t="s">
        <v>224</v>
      </c>
      <c r="B51" s="28">
        <v>8987</v>
      </c>
    </row>
    <row r="52" spans="1:2">
      <c r="A52" s="27" t="s">
        <v>225</v>
      </c>
      <c r="B52" s="28">
        <v>11594</v>
      </c>
    </row>
    <row r="53" spans="1:2">
      <c r="A53" s="27" t="s">
        <v>226</v>
      </c>
      <c r="B53" s="28">
        <v>10716</v>
      </c>
    </row>
    <row r="54" spans="1:2">
      <c r="A54" s="27" t="s">
        <v>227</v>
      </c>
      <c r="B54" s="28">
        <v>12770</v>
      </c>
    </row>
    <row r="55" spans="1:2">
      <c r="A55" s="27" t="s">
        <v>228</v>
      </c>
      <c r="B55" s="28">
        <v>10653</v>
      </c>
    </row>
    <row r="56" spans="1:2">
      <c r="A56" s="27" t="s">
        <v>229</v>
      </c>
      <c r="B56" s="28">
        <v>12217</v>
      </c>
    </row>
    <row r="57" spans="1:2">
      <c r="A57" s="27" t="s">
        <v>230</v>
      </c>
      <c r="B57" s="28">
        <v>10382</v>
      </c>
    </row>
    <row r="58" spans="1:2">
      <c r="A58" s="27" t="s">
        <v>231</v>
      </c>
      <c r="B58" s="28">
        <v>8478</v>
      </c>
    </row>
    <row r="59" spans="1:2">
      <c r="A59" s="27" t="s">
        <v>232</v>
      </c>
      <c r="B59" s="28">
        <v>7294</v>
      </c>
    </row>
    <row r="60" spans="1:2">
      <c r="A60" s="30" t="s">
        <v>233</v>
      </c>
      <c r="B60" s="28">
        <v>5359</v>
      </c>
    </row>
    <row r="61" spans="1:2">
      <c r="A61" s="27" t="s">
        <v>234</v>
      </c>
      <c r="B61" s="28">
        <v>5712</v>
      </c>
    </row>
    <row r="62" spans="1:2">
      <c r="A62" s="27" t="s">
        <v>235</v>
      </c>
      <c r="B62" s="28">
        <v>8119</v>
      </c>
    </row>
    <row r="63" spans="1:2">
      <c r="A63" s="27" t="s">
        <v>236</v>
      </c>
      <c r="B63" s="28">
        <v>8608</v>
      </c>
    </row>
    <row r="64" spans="1:2">
      <c r="A64" s="27" t="s">
        <v>237</v>
      </c>
      <c r="B64" s="28">
        <v>9306</v>
      </c>
    </row>
    <row r="65" spans="1:2">
      <c r="A65" s="27" t="s">
        <v>238</v>
      </c>
      <c r="B65" s="28">
        <v>8976</v>
      </c>
    </row>
    <row r="66" spans="1:2">
      <c r="A66" s="27" t="s">
        <v>239</v>
      </c>
      <c r="B66" s="28">
        <v>6451</v>
      </c>
    </row>
    <row r="67" spans="1:2">
      <c r="A67" s="27" t="s">
        <v>240</v>
      </c>
      <c r="B67" s="28">
        <v>6939</v>
      </c>
    </row>
    <row r="68" spans="1:2">
      <c r="A68" s="27" t="s">
        <v>241</v>
      </c>
      <c r="B68" s="28">
        <v>7258</v>
      </c>
    </row>
    <row r="69" spans="1:2">
      <c r="A69" s="27" t="s">
        <v>242</v>
      </c>
      <c r="B69" s="28">
        <v>6994</v>
      </c>
    </row>
    <row r="70" spans="1:2">
      <c r="A70" s="27" t="s">
        <v>243</v>
      </c>
      <c r="B70" s="28">
        <v>6540</v>
      </c>
    </row>
    <row r="71" spans="1:2">
      <c r="A71" s="27" t="s">
        <v>244</v>
      </c>
      <c r="B71" s="28">
        <v>8795</v>
      </c>
    </row>
    <row r="72" spans="1:2">
      <c r="A72" s="27" t="s">
        <v>245</v>
      </c>
      <c r="B72" s="28">
        <v>7808</v>
      </c>
    </row>
    <row r="73" spans="1:2">
      <c r="A73" s="27" t="s">
        <v>246</v>
      </c>
      <c r="B73" s="28">
        <v>7102</v>
      </c>
    </row>
    <row r="74" spans="1:2">
      <c r="A74" s="27" t="s">
        <v>247</v>
      </c>
      <c r="B74" s="28">
        <v>11610</v>
      </c>
    </row>
    <row r="75" spans="1:2">
      <c r="A75" s="27" t="s">
        <v>248</v>
      </c>
      <c r="B75" s="28">
        <v>6976</v>
      </c>
    </row>
    <row r="76" spans="1:2">
      <c r="A76" s="27" t="s">
        <v>249</v>
      </c>
      <c r="B76" s="28">
        <v>6460</v>
      </c>
    </row>
    <row r="77" spans="1:2">
      <c r="A77" s="27" t="s">
        <v>250</v>
      </c>
      <c r="B77" s="28">
        <v>6798</v>
      </c>
    </row>
    <row r="78" spans="1:2">
      <c r="A78" s="27" t="s">
        <v>251</v>
      </c>
      <c r="B78" s="28">
        <v>7088</v>
      </c>
    </row>
    <row r="79" spans="1:2">
      <c r="A79" s="27" t="s">
        <v>252</v>
      </c>
      <c r="B79" s="28">
        <v>5839</v>
      </c>
    </row>
    <row r="80" spans="1:2">
      <c r="A80" s="27" t="s">
        <v>253</v>
      </c>
      <c r="B80" s="28">
        <v>5470</v>
      </c>
    </row>
    <row r="81" spans="1:2">
      <c r="A81" s="27" t="s">
        <v>254</v>
      </c>
      <c r="B81" s="28">
        <v>5724</v>
      </c>
    </row>
    <row r="82" spans="1:2">
      <c r="A82" s="30" t="s">
        <v>255</v>
      </c>
      <c r="B82" s="28">
        <v>5044</v>
      </c>
    </row>
    <row r="83" spans="1:2">
      <c r="A83" s="27" t="s">
        <v>256</v>
      </c>
      <c r="B83" s="28">
        <v>4503</v>
      </c>
    </row>
    <row r="84" spans="1:2">
      <c r="A84" s="27" t="s">
        <v>257</v>
      </c>
      <c r="B84" s="28">
        <v>5003</v>
      </c>
    </row>
    <row r="85" spans="1:2">
      <c r="A85" s="27" t="s">
        <v>258</v>
      </c>
      <c r="B85" s="28">
        <v>5462</v>
      </c>
    </row>
    <row r="86" spans="1:2">
      <c r="A86" s="27" t="s">
        <v>259</v>
      </c>
      <c r="B86" s="28">
        <v>5403</v>
      </c>
    </row>
    <row r="87" spans="1:2">
      <c r="A87" s="27" t="s">
        <v>260</v>
      </c>
      <c r="B87" s="28">
        <v>4675</v>
      </c>
    </row>
    <row r="88" spans="1:2">
      <c r="A88" s="27" t="s">
        <v>261</v>
      </c>
      <c r="B88" s="28">
        <v>6324</v>
      </c>
    </row>
    <row r="89" spans="1:2">
      <c r="A89" s="27" t="s">
        <v>262</v>
      </c>
      <c r="B89" s="28">
        <v>6690</v>
      </c>
    </row>
    <row r="90" spans="1:2">
      <c r="A90" s="27" t="s">
        <v>263</v>
      </c>
      <c r="B90" s="28">
        <v>7334</v>
      </c>
    </row>
    <row r="91" spans="1:2">
      <c r="A91" s="27" t="s">
        <v>264</v>
      </c>
      <c r="B91" s="28">
        <v>7072</v>
      </c>
    </row>
    <row r="92" spans="1:2">
      <c r="A92" s="27" t="s">
        <v>265</v>
      </c>
      <c r="B92" s="28">
        <v>8095</v>
      </c>
    </row>
    <row r="93" spans="1:2">
      <c r="A93" s="27" t="s">
        <v>266</v>
      </c>
      <c r="B93" s="28">
        <v>7411</v>
      </c>
    </row>
    <row r="94" spans="1:2">
      <c r="A94" s="27" t="s">
        <v>267</v>
      </c>
      <c r="B94" s="28">
        <v>6798</v>
      </c>
    </row>
    <row r="95" spans="1:2">
      <c r="A95" s="27" t="s">
        <v>268</v>
      </c>
      <c r="B95" s="28">
        <v>7182</v>
      </c>
    </row>
    <row r="96" spans="1:2">
      <c r="A96" s="27" t="s">
        <v>269</v>
      </c>
      <c r="B96" s="28">
        <v>7895</v>
      </c>
    </row>
    <row r="97" spans="1:2">
      <c r="A97" s="27" t="s">
        <v>270</v>
      </c>
      <c r="B97" s="28">
        <v>8498</v>
      </c>
    </row>
    <row r="98" spans="1:2">
      <c r="A98" s="27" t="s">
        <v>271</v>
      </c>
      <c r="B98" s="28">
        <v>9368</v>
      </c>
    </row>
    <row r="99" spans="1:2">
      <c r="A99" s="27" t="s">
        <v>272</v>
      </c>
      <c r="B99" s="28">
        <v>8721</v>
      </c>
    </row>
    <row r="100" spans="1:2">
      <c r="A100" s="27" t="s">
        <v>273</v>
      </c>
      <c r="B100" s="28">
        <v>8822</v>
      </c>
    </row>
    <row r="101" spans="1:2">
      <c r="A101" s="27" t="s">
        <v>274</v>
      </c>
      <c r="B101" s="28">
        <v>8767</v>
      </c>
    </row>
    <row r="102" spans="1:2">
      <c r="A102" s="30" t="s">
        <v>275</v>
      </c>
      <c r="B102" s="28">
        <v>10725</v>
      </c>
    </row>
    <row r="103" spans="1:2">
      <c r="A103" s="27" t="s">
        <v>276</v>
      </c>
      <c r="B103" s="28">
        <v>12255</v>
      </c>
    </row>
    <row r="104" spans="1:2">
      <c r="A104" s="27" t="s">
        <v>277</v>
      </c>
      <c r="B104" s="28">
        <v>10725</v>
      </c>
    </row>
    <row r="105" spans="1:2">
      <c r="A105" s="27" t="s">
        <v>278</v>
      </c>
      <c r="B105" s="28">
        <v>12529</v>
      </c>
    </row>
    <row r="106" spans="1:2">
      <c r="A106" s="27" t="s">
        <v>279</v>
      </c>
      <c r="B106" s="28">
        <v>11710</v>
      </c>
    </row>
    <row r="107" spans="1:2">
      <c r="A107" s="27" t="s">
        <v>280</v>
      </c>
      <c r="B107" s="28">
        <v>14096</v>
      </c>
    </row>
    <row r="108" spans="1:2">
      <c r="A108" s="27" t="s">
        <v>281</v>
      </c>
      <c r="B108" s="28">
        <v>11232</v>
      </c>
    </row>
    <row r="109" spans="1:2">
      <c r="A109" s="27" t="s">
        <v>282</v>
      </c>
      <c r="B109" s="28">
        <v>12493</v>
      </c>
    </row>
    <row r="110" spans="1:2">
      <c r="A110" s="27" t="s">
        <v>283</v>
      </c>
      <c r="B110" s="28">
        <v>9900</v>
      </c>
    </row>
    <row r="111" spans="1:2">
      <c r="A111" s="27" t="s">
        <v>284</v>
      </c>
      <c r="B111" s="28">
        <v>9659</v>
      </c>
    </row>
    <row r="112" spans="1:2">
      <c r="A112" s="27" t="s">
        <v>285</v>
      </c>
      <c r="B112" s="28">
        <v>12185</v>
      </c>
    </row>
    <row r="113" spans="1:2">
      <c r="A113" s="27" t="s">
        <v>286</v>
      </c>
      <c r="B113" s="28">
        <v>13350</v>
      </c>
    </row>
    <row r="114" spans="1:2">
      <c r="A114" s="27" t="s">
        <v>287</v>
      </c>
      <c r="B114" s="28">
        <v>12824</v>
      </c>
    </row>
    <row r="115" spans="1:2">
      <c r="A115" s="27" t="s">
        <v>288</v>
      </c>
      <c r="B115" s="28">
        <v>16719</v>
      </c>
    </row>
    <row r="116" spans="1:2">
      <c r="A116" s="27" t="s">
        <v>289</v>
      </c>
      <c r="B116" s="28">
        <v>17673</v>
      </c>
    </row>
    <row r="117" spans="1:2">
      <c r="A117" s="27" t="s">
        <v>290</v>
      </c>
      <c r="B117" s="28">
        <v>17184</v>
      </c>
    </row>
    <row r="118" spans="1:2">
      <c r="A118" s="27" t="s">
        <v>291</v>
      </c>
      <c r="B118" s="28">
        <v>16311</v>
      </c>
    </row>
    <row r="119" spans="1:2">
      <c r="A119" s="27" t="s">
        <v>292</v>
      </c>
      <c r="B119" s="28">
        <v>12006</v>
      </c>
    </row>
    <row r="120" spans="1:2">
      <c r="A120" s="27" t="s">
        <v>293</v>
      </c>
      <c r="B120" s="28">
        <v>11602</v>
      </c>
    </row>
    <row r="121" spans="1:2">
      <c r="A121" s="27" t="s">
        <v>46</v>
      </c>
      <c r="B121" s="28">
        <v>12865</v>
      </c>
    </row>
    <row r="122" spans="1:2">
      <c r="A122" s="31" t="s">
        <v>294</v>
      </c>
      <c r="B122" s="28">
        <v>16426</v>
      </c>
    </row>
    <row r="123" spans="1:2">
      <c r="A123" s="27" t="s">
        <v>295</v>
      </c>
      <c r="B123" s="28">
        <v>16718</v>
      </c>
    </row>
    <row r="124" spans="1:2">
      <c r="A124" s="27" t="s">
        <v>296</v>
      </c>
      <c r="B124" s="28">
        <v>13724</v>
      </c>
    </row>
    <row r="125" spans="1:2">
      <c r="A125" s="27" t="s">
        <v>682</v>
      </c>
      <c r="B125" s="28">
        <v>15371</v>
      </c>
    </row>
    <row r="126" spans="1:2">
      <c r="A126" s="27" t="s">
        <v>683</v>
      </c>
      <c r="B126" s="28">
        <v>21051</v>
      </c>
    </row>
    <row r="127" spans="1:2">
      <c r="A127" s="27" t="s">
        <v>684</v>
      </c>
      <c r="B127" s="28">
        <v>18873</v>
      </c>
    </row>
    <row r="128" spans="1:2">
      <c r="A128" s="120" t="s">
        <v>685</v>
      </c>
      <c r="B128" s="119">
        <v>25041</v>
      </c>
    </row>
    <row r="129" spans="1:2">
      <c r="A129" s="27" t="s">
        <v>686</v>
      </c>
      <c r="B129" s="28">
        <v>20079</v>
      </c>
    </row>
  </sheetData>
  <pageMargins left="0.7" right="0.7"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rightToLeft="1" workbookViewId="0">
      <selection activeCell="A11" sqref="A11"/>
    </sheetView>
  </sheetViews>
  <sheetFormatPr defaultRowHeight="15"/>
  <cols>
    <col min="1" max="1" width="187.140625" style="33" customWidth="1"/>
    <col min="2" max="16384" width="9.140625" style="33"/>
  </cols>
  <sheetData>
    <row r="1" spans="1:1" ht="35.1" customHeight="1">
      <c r="A1" s="32" t="s">
        <v>297</v>
      </c>
    </row>
    <row r="2" spans="1:1" ht="24.95" customHeight="1">
      <c r="A2" s="34" t="s">
        <v>298</v>
      </c>
    </row>
    <row r="3" spans="1:1" ht="24.95" customHeight="1">
      <c r="A3" s="34" t="s">
        <v>299</v>
      </c>
    </row>
    <row r="4" spans="1:1" ht="24.95" customHeight="1">
      <c r="A4" s="34" t="s">
        <v>300</v>
      </c>
    </row>
    <row r="5" spans="1:1" ht="24.95" customHeight="1">
      <c r="A5" s="34" t="s">
        <v>301</v>
      </c>
    </row>
    <row r="6" spans="1:1" ht="24.95" customHeight="1">
      <c r="A6" s="34" t="s">
        <v>302</v>
      </c>
    </row>
    <row r="7" spans="1:1" ht="24.95" customHeight="1">
      <c r="A7" s="34" t="s">
        <v>303</v>
      </c>
    </row>
    <row r="8" spans="1:1" ht="24.95" customHeight="1">
      <c r="A8" s="34" t="s">
        <v>304</v>
      </c>
    </row>
    <row r="9" spans="1:1" ht="24.95" customHeight="1">
      <c r="A9" s="34" t="s">
        <v>305</v>
      </c>
    </row>
    <row r="10" spans="1:1" ht="24.95" customHeight="1">
      <c r="A10" s="34" t="s">
        <v>306</v>
      </c>
    </row>
    <row r="11" spans="1:1" ht="24.95" customHeight="1">
      <c r="A11" s="35" t="s">
        <v>307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8"/>
  <sheetViews>
    <sheetView rightToLeft="1" topLeftCell="A19" workbookViewId="0">
      <selection activeCell="A35" sqref="A35"/>
    </sheetView>
  </sheetViews>
  <sheetFormatPr defaultRowHeight="15"/>
  <cols>
    <col min="1" max="1" width="185.5703125" style="37" customWidth="1"/>
    <col min="2" max="2" width="63.7109375" style="37" customWidth="1"/>
    <col min="3" max="16384" width="9.140625" style="37"/>
  </cols>
  <sheetData>
    <row r="1" spans="1:1" ht="35.1" customHeight="1">
      <c r="A1" s="36" t="s">
        <v>308</v>
      </c>
    </row>
    <row r="2" spans="1:1" ht="24.95" customHeight="1">
      <c r="A2" s="38" t="s">
        <v>309</v>
      </c>
    </row>
    <row r="3" spans="1:1" ht="24.95" customHeight="1">
      <c r="A3" s="38" t="s">
        <v>310</v>
      </c>
    </row>
    <row r="4" spans="1:1" ht="24.95" customHeight="1">
      <c r="A4" s="38" t="s">
        <v>311</v>
      </c>
    </row>
    <row r="5" spans="1:1" ht="24.95" customHeight="1">
      <c r="A5" s="38" t="s">
        <v>312</v>
      </c>
    </row>
    <row r="6" spans="1:1" ht="24.95" customHeight="1">
      <c r="A6" s="38" t="s">
        <v>313</v>
      </c>
    </row>
    <row r="7" spans="1:1" ht="24.95" customHeight="1">
      <c r="A7" s="38" t="s">
        <v>314</v>
      </c>
    </row>
    <row r="8" spans="1:1" ht="24.95" customHeight="1">
      <c r="A8" s="38" t="s">
        <v>315</v>
      </c>
    </row>
    <row r="9" spans="1:1" ht="24.95" customHeight="1">
      <c r="A9" s="39" t="s">
        <v>316</v>
      </c>
    </row>
    <row r="10" spans="1:1" ht="24.95" customHeight="1">
      <c r="A10" s="39" t="s">
        <v>317</v>
      </c>
    </row>
    <row r="11" spans="1:1" ht="24.95" customHeight="1">
      <c r="A11" s="40" t="s">
        <v>318</v>
      </c>
    </row>
    <row r="12" spans="1:1" ht="24.95" customHeight="1">
      <c r="A12" s="40" t="s">
        <v>319</v>
      </c>
    </row>
    <row r="13" spans="1:1" ht="24.95" customHeight="1">
      <c r="A13" s="41" t="s">
        <v>320</v>
      </c>
    </row>
    <row r="14" spans="1:1" ht="45" customHeight="1">
      <c r="A14" s="42" t="s">
        <v>321</v>
      </c>
    </row>
    <row r="15" spans="1:1">
      <c r="A15" s="43" t="s">
        <v>9</v>
      </c>
    </row>
    <row r="16" spans="1:1">
      <c r="A16" s="43" t="s">
        <v>10</v>
      </c>
    </row>
    <row r="17" spans="1:1">
      <c r="A17" s="43" t="s">
        <v>11</v>
      </c>
    </row>
    <row r="18" spans="1:1">
      <c r="A18" s="43" t="s">
        <v>12</v>
      </c>
    </row>
    <row r="19" spans="1:1">
      <c r="A19" s="43" t="s">
        <v>13</v>
      </c>
    </row>
    <row r="20" spans="1:1">
      <c r="A20" s="43" t="s">
        <v>14</v>
      </c>
    </row>
    <row r="21" spans="1:1">
      <c r="A21" s="43" t="s">
        <v>15</v>
      </c>
    </row>
    <row r="22" spans="1:1">
      <c r="A22" s="43" t="s">
        <v>16</v>
      </c>
    </row>
    <row r="23" spans="1:1" ht="45" customHeight="1">
      <c r="A23" s="44" t="s">
        <v>322</v>
      </c>
    </row>
    <row r="24" spans="1:1">
      <c r="A24" s="45" t="s">
        <v>20</v>
      </c>
    </row>
    <row r="25" spans="1:1">
      <c r="A25" s="45" t="s">
        <v>21</v>
      </c>
    </row>
    <row r="26" spans="1:1">
      <c r="A26" s="45" t="s">
        <v>22</v>
      </c>
    </row>
    <row r="27" spans="1:1">
      <c r="A27" s="45" t="s">
        <v>23</v>
      </c>
    </row>
    <row r="28" spans="1:1">
      <c r="A28" s="45" t="s">
        <v>24</v>
      </c>
    </row>
    <row r="29" spans="1:1">
      <c r="A29" s="45" t="s">
        <v>25</v>
      </c>
    </row>
    <row r="30" spans="1:1">
      <c r="A30" s="45" t="s">
        <v>26</v>
      </c>
    </row>
    <row r="31" spans="1:1">
      <c r="A31" s="45" t="s">
        <v>27</v>
      </c>
    </row>
    <row r="32" spans="1:1">
      <c r="A32" s="45" t="s">
        <v>28</v>
      </c>
    </row>
    <row r="33" spans="1:1" ht="45" customHeight="1">
      <c r="A33" s="38" t="s">
        <v>323</v>
      </c>
    </row>
    <row r="34" spans="1:1" ht="35.1" customHeight="1">
      <c r="A34" s="148" t="s">
        <v>718</v>
      </c>
    </row>
    <row r="35" spans="1:1">
      <c r="A35" s="38" t="s">
        <v>711</v>
      </c>
    </row>
    <row r="36" spans="1:1">
      <c r="A36" s="38" t="s">
        <v>712</v>
      </c>
    </row>
    <row r="37" spans="1:1">
      <c r="A37" s="46"/>
    </row>
    <row r="38" spans="1:1">
      <c r="A38" s="46"/>
    </row>
    <row r="39" spans="1:1">
      <c r="A39" s="46"/>
    </row>
    <row r="40" spans="1:1">
      <c r="A40" s="46"/>
    </row>
    <row r="41" spans="1:1">
      <c r="A41" s="46"/>
    </row>
    <row r="42" spans="1:1">
      <c r="A42" s="46"/>
    </row>
    <row r="43" spans="1:1">
      <c r="A43" s="46"/>
    </row>
    <row r="44" spans="1:1">
      <c r="A44" s="46"/>
    </row>
    <row r="45" spans="1:1">
      <c r="A45" s="46"/>
    </row>
    <row r="46" spans="1:1">
      <c r="A46" s="46"/>
    </row>
    <row r="47" spans="1:1">
      <c r="A47" s="46"/>
    </row>
    <row r="48" spans="1:1">
      <c r="A48" s="46"/>
    </row>
    <row r="49" spans="1:1">
      <c r="A49" s="46"/>
    </row>
    <row r="50" spans="1:1">
      <c r="A50" s="46"/>
    </row>
    <row r="51" spans="1:1">
      <c r="A51" s="46"/>
    </row>
    <row r="52" spans="1:1">
      <c r="A52" s="46"/>
    </row>
    <row r="53" spans="1:1">
      <c r="A53" s="46"/>
    </row>
    <row r="54" spans="1:1">
      <c r="A54" s="46"/>
    </row>
    <row r="55" spans="1:1">
      <c r="A55" s="46"/>
    </row>
    <row r="56" spans="1:1">
      <c r="A56" s="46"/>
    </row>
    <row r="57" spans="1:1">
      <c r="A57" s="46"/>
    </row>
    <row r="58" spans="1:1">
      <c r="A58" s="46"/>
    </row>
    <row r="59" spans="1:1">
      <c r="A59" s="46"/>
    </row>
    <row r="60" spans="1:1">
      <c r="A60" s="46"/>
    </row>
    <row r="61" spans="1:1">
      <c r="A61" s="46"/>
    </row>
    <row r="62" spans="1:1">
      <c r="A62" s="46"/>
    </row>
    <row r="63" spans="1:1">
      <c r="A63" s="46"/>
    </row>
    <row r="64" spans="1:1">
      <c r="A64" s="46"/>
    </row>
    <row r="65" spans="1:1">
      <c r="A65" s="46"/>
    </row>
    <row r="66" spans="1:1">
      <c r="A66" s="46"/>
    </row>
    <row r="67" spans="1:1">
      <c r="A67" s="46"/>
    </row>
    <row r="68" spans="1:1">
      <c r="A68" s="46"/>
    </row>
    <row r="69" spans="1:1">
      <c r="A69" s="46"/>
    </row>
    <row r="70" spans="1:1">
      <c r="A70" s="46"/>
    </row>
    <row r="71" spans="1:1">
      <c r="A71" s="46"/>
    </row>
    <row r="72" spans="1:1">
      <c r="A72" s="46"/>
    </row>
    <row r="73" spans="1:1">
      <c r="A73" s="46"/>
    </row>
    <row r="74" spans="1:1">
      <c r="A74" s="46"/>
    </row>
    <row r="75" spans="1:1">
      <c r="A75" s="46"/>
    </row>
    <row r="76" spans="1:1">
      <c r="A76" s="46"/>
    </row>
    <row r="77" spans="1:1">
      <c r="A77" s="46"/>
    </row>
    <row r="78" spans="1:1">
      <c r="A78" s="46"/>
    </row>
    <row r="79" spans="1:1">
      <c r="A79" s="46"/>
    </row>
    <row r="80" spans="1:1">
      <c r="A80" s="46"/>
    </row>
    <row r="81" spans="1:1">
      <c r="A81" s="46"/>
    </row>
    <row r="82" spans="1:1">
      <c r="A82" s="46"/>
    </row>
    <row r="83" spans="1:1">
      <c r="A83" s="46"/>
    </row>
    <row r="84" spans="1:1">
      <c r="A84" s="46"/>
    </row>
    <row r="85" spans="1:1">
      <c r="A85" s="46"/>
    </row>
    <row r="86" spans="1:1">
      <c r="A86" s="46"/>
    </row>
    <row r="87" spans="1:1">
      <c r="A87" s="46"/>
    </row>
    <row r="88" spans="1:1">
      <c r="A88" s="46"/>
    </row>
    <row r="89" spans="1:1">
      <c r="A89" s="46"/>
    </row>
    <row r="90" spans="1:1">
      <c r="A90" s="46"/>
    </row>
    <row r="91" spans="1:1">
      <c r="A91" s="46"/>
    </row>
    <row r="92" spans="1:1">
      <c r="A92" s="46"/>
    </row>
    <row r="93" spans="1:1">
      <c r="A93" s="46"/>
    </row>
    <row r="94" spans="1:1">
      <c r="A94" s="46"/>
    </row>
    <row r="95" spans="1:1">
      <c r="A95" s="46"/>
    </row>
    <row r="96" spans="1:1">
      <c r="A96" s="46"/>
    </row>
    <row r="97" spans="1:1">
      <c r="A97" s="46"/>
    </row>
    <row r="98" spans="1:1">
      <c r="A98" s="46"/>
    </row>
    <row r="99" spans="1:1">
      <c r="A99" s="46"/>
    </row>
    <row r="100" spans="1:1">
      <c r="A100" s="46"/>
    </row>
    <row r="101" spans="1:1">
      <c r="A101" s="46"/>
    </row>
    <row r="102" spans="1:1">
      <c r="A102" s="46"/>
    </row>
    <row r="103" spans="1:1">
      <c r="A103" s="46"/>
    </row>
    <row r="104" spans="1:1">
      <c r="A104" s="46"/>
    </row>
    <row r="105" spans="1:1">
      <c r="A105" s="46"/>
    </row>
    <row r="106" spans="1:1">
      <c r="A106" s="46"/>
    </row>
    <row r="107" spans="1:1">
      <c r="A107" s="46"/>
    </row>
    <row r="108" spans="1:1">
      <c r="A108" s="46"/>
    </row>
    <row r="109" spans="1:1">
      <c r="A109" s="46"/>
    </row>
    <row r="110" spans="1:1">
      <c r="A110" s="46"/>
    </row>
    <row r="111" spans="1:1">
      <c r="A111" s="46"/>
    </row>
    <row r="112" spans="1:1">
      <c r="A112" s="46"/>
    </row>
    <row r="113" spans="1:1">
      <c r="A113" s="46"/>
    </row>
    <row r="114" spans="1:1">
      <c r="A114" s="46"/>
    </row>
    <row r="115" spans="1:1">
      <c r="A115" s="46"/>
    </row>
    <row r="116" spans="1:1">
      <c r="A116" s="46"/>
    </row>
    <row r="117" spans="1:1">
      <c r="A117" s="46"/>
    </row>
    <row r="118" spans="1:1">
      <c r="A118" s="46"/>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rightToLeft="1" topLeftCell="A13" workbookViewId="0">
      <selection activeCell="A23" sqref="A23"/>
    </sheetView>
  </sheetViews>
  <sheetFormatPr defaultRowHeight="15"/>
  <cols>
    <col min="1" max="1" width="186.7109375" style="37" customWidth="1"/>
    <col min="2" max="16384" width="9.140625" style="37"/>
  </cols>
  <sheetData>
    <row r="1" spans="1:1" ht="35.1" customHeight="1">
      <c r="A1" s="47" t="s">
        <v>324</v>
      </c>
    </row>
    <row r="2" spans="1:1" ht="24.95" customHeight="1">
      <c r="A2" s="38" t="s">
        <v>325</v>
      </c>
    </row>
    <row r="3" spans="1:1" ht="24.95" customHeight="1">
      <c r="A3" s="38" t="s">
        <v>326</v>
      </c>
    </row>
    <row r="4" spans="1:1" ht="24.95" customHeight="1">
      <c r="A4" s="38" t="s">
        <v>327</v>
      </c>
    </row>
    <row r="5" spans="1:1" ht="24.95" customHeight="1">
      <c r="A5" s="38" t="s">
        <v>328</v>
      </c>
    </row>
    <row r="6" spans="1:1" ht="24.95" customHeight="1">
      <c r="A6" s="38" t="s">
        <v>329</v>
      </c>
    </row>
    <row r="7" spans="1:1" ht="24.95" customHeight="1">
      <c r="A7" s="38" t="s">
        <v>330</v>
      </c>
    </row>
    <row r="8" spans="1:1" ht="24.95" customHeight="1">
      <c r="A8" s="38" t="s">
        <v>331</v>
      </c>
    </row>
    <row r="9" spans="1:1" ht="24.95" customHeight="1">
      <c r="A9" s="38" t="s">
        <v>332</v>
      </c>
    </row>
    <row r="10" spans="1:1" ht="24.95" customHeight="1">
      <c r="A10" s="38" t="s">
        <v>333</v>
      </c>
    </row>
    <row r="11" spans="1:1" ht="24.95" customHeight="1">
      <c r="A11" s="48" t="s">
        <v>334</v>
      </c>
    </row>
    <row r="12" spans="1:1" ht="24.95" customHeight="1">
      <c r="A12" s="49" t="s">
        <v>335</v>
      </c>
    </row>
    <row r="13" spans="1:1" ht="24.95" customHeight="1">
      <c r="A13" s="49" t="s">
        <v>336</v>
      </c>
    </row>
    <row r="14" spans="1:1" ht="24.95" customHeight="1">
      <c r="A14" s="49" t="s">
        <v>337</v>
      </c>
    </row>
    <row r="15" spans="1:1" ht="24.95" customHeight="1">
      <c r="A15" s="49" t="s">
        <v>338</v>
      </c>
    </row>
    <row r="16" spans="1:1" ht="24.95" customHeight="1">
      <c r="A16" s="49" t="s">
        <v>339</v>
      </c>
    </row>
    <row r="17" spans="1:1" ht="24.95" customHeight="1">
      <c r="A17" s="49" t="s">
        <v>340</v>
      </c>
    </row>
    <row r="18" spans="1:1" ht="24.95" customHeight="1">
      <c r="A18" s="50" t="s">
        <v>341</v>
      </c>
    </row>
    <row r="19" spans="1:1" ht="45" customHeight="1">
      <c r="A19" s="38" t="s">
        <v>342</v>
      </c>
    </row>
    <row r="20" spans="1:1">
      <c r="A20" s="38" t="s">
        <v>343</v>
      </c>
    </row>
    <row r="21" spans="1:1">
      <c r="A21" s="38" t="s">
        <v>344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rightToLeft="1" workbookViewId="0">
      <selection activeCell="A11" sqref="A11"/>
    </sheetView>
  </sheetViews>
  <sheetFormatPr defaultRowHeight="15"/>
  <cols>
    <col min="1" max="1" width="181.28515625" style="56" customWidth="1"/>
    <col min="2" max="16384" width="9.140625" style="56"/>
  </cols>
  <sheetData>
    <row r="1" spans="1:9" customFormat="1" ht="45" customHeight="1">
      <c r="A1" s="51" t="s">
        <v>687</v>
      </c>
    </row>
    <row r="2" spans="1:9" s="141" customFormat="1" ht="35.1" customHeight="1">
      <c r="A2" s="149" t="s">
        <v>174</v>
      </c>
      <c r="B2" s="1"/>
      <c r="C2" s="140"/>
      <c r="D2" s="140"/>
      <c r="E2" s="1"/>
      <c r="F2" s="1"/>
      <c r="G2" s="140"/>
      <c r="H2" s="140"/>
      <c r="I2" s="140"/>
    </row>
    <row r="3" spans="1:9" s="141" customFormat="1">
      <c r="A3" s="142" t="s">
        <v>698</v>
      </c>
      <c r="B3" s="1"/>
      <c r="C3" s="140"/>
      <c r="D3" s="140"/>
      <c r="E3" s="1"/>
      <c r="F3" s="1"/>
      <c r="G3" s="140"/>
      <c r="H3" s="140"/>
      <c r="I3" s="140"/>
    </row>
    <row r="4" spans="1:9" s="141" customFormat="1">
      <c r="A4" s="142" t="s">
        <v>699</v>
      </c>
      <c r="B4" s="1"/>
      <c r="C4" s="140"/>
      <c r="D4" s="140"/>
      <c r="E4" s="1"/>
      <c r="F4" s="1"/>
      <c r="G4" s="140"/>
      <c r="H4" s="140"/>
      <c r="I4" s="140"/>
    </row>
    <row r="5" spans="1:9" s="141" customFormat="1" ht="24.95" customHeight="1">
      <c r="A5" s="143" t="s">
        <v>700</v>
      </c>
      <c r="B5" s="1"/>
      <c r="C5" s="140"/>
      <c r="D5" s="140"/>
      <c r="E5" s="1"/>
      <c r="F5" s="1"/>
      <c r="G5" s="140"/>
      <c r="H5" s="140"/>
      <c r="I5" s="140"/>
    </row>
    <row r="6" spans="1:9" s="141" customFormat="1">
      <c r="A6" s="142" t="s">
        <v>701</v>
      </c>
      <c r="B6" s="1"/>
      <c r="C6" s="140"/>
      <c r="D6" s="140"/>
      <c r="E6" s="1"/>
      <c r="F6" s="1"/>
      <c r="G6" s="140"/>
      <c r="H6" s="140"/>
      <c r="I6" s="140"/>
    </row>
    <row r="7" spans="1:9" s="141" customFormat="1">
      <c r="A7" s="142" t="s">
        <v>702</v>
      </c>
      <c r="B7" s="1"/>
      <c r="C7" s="140"/>
      <c r="D7" s="140"/>
      <c r="E7" s="1"/>
      <c r="F7" s="1"/>
      <c r="G7" s="140"/>
      <c r="H7" s="140"/>
      <c r="I7" s="140"/>
    </row>
    <row r="8" spans="1:9" s="141" customFormat="1" ht="20.100000000000001" customHeight="1">
      <c r="A8" s="142" t="s">
        <v>703</v>
      </c>
      <c r="B8" s="1"/>
      <c r="C8" s="140"/>
      <c r="D8" s="140"/>
      <c r="E8" s="1"/>
      <c r="F8" s="1"/>
      <c r="G8" s="140"/>
      <c r="H8" s="140"/>
      <c r="I8" s="140"/>
    </row>
    <row r="9" spans="1:9" s="141" customFormat="1">
      <c r="A9" s="142" t="s">
        <v>704</v>
      </c>
      <c r="B9" s="1"/>
      <c r="C9" s="140"/>
      <c r="D9" s="140"/>
      <c r="E9" s="1"/>
      <c r="F9" s="1"/>
      <c r="G9" s="140"/>
      <c r="H9" s="140"/>
      <c r="I9" s="140"/>
    </row>
    <row r="10" spans="1:9" s="141" customFormat="1" ht="24.95" customHeight="1">
      <c r="A10" s="142" t="s">
        <v>713</v>
      </c>
      <c r="B10" s="1"/>
      <c r="C10" s="140"/>
      <c r="D10" s="140"/>
      <c r="E10" s="1"/>
      <c r="F10" s="1"/>
      <c r="G10" s="140"/>
      <c r="H10" s="140"/>
      <c r="I10" s="140"/>
    </row>
    <row r="11" spans="1:9" s="141" customFormat="1" ht="24.95" customHeight="1">
      <c r="A11" s="142" t="s">
        <v>714</v>
      </c>
      <c r="B11" s="1"/>
      <c r="C11" s="140"/>
      <c r="D11" s="140"/>
      <c r="E11" s="1"/>
      <c r="F11" s="1"/>
      <c r="G11" s="140"/>
      <c r="H11" s="140"/>
      <c r="I11" s="140"/>
    </row>
    <row r="12" spans="1:9" s="141" customFormat="1" ht="24.95" customHeight="1">
      <c r="A12" s="142" t="s">
        <v>715</v>
      </c>
      <c r="B12" s="1"/>
      <c r="C12" s="140"/>
      <c r="D12" s="140"/>
      <c r="E12" s="1"/>
      <c r="F12" s="1"/>
      <c r="G12" s="140"/>
      <c r="H12" s="140"/>
      <c r="I12" s="140"/>
    </row>
    <row r="13" spans="1:9" s="141" customFormat="1" ht="24.95" customHeight="1">
      <c r="A13" s="142" t="s">
        <v>719</v>
      </c>
      <c r="B13" s="1"/>
      <c r="C13" s="140"/>
      <c r="D13" s="140"/>
      <c r="E13" s="1"/>
      <c r="F13" s="1"/>
      <c r="G13" s="140"/>
      <c r="H13" s="140"/>
      <c r="I13" s="140"/>
    </row>
    <row r="14" spans="1:9" s="141" customFormat="1" ht="24.95" customHeight="1">
      <c r="A14" s="142" t="s">
        <v>723</v>
      </c>
      <c r="B14" s="1"/>
      <c r="C14" s="140"/>
      <c r="D14" s="140"/>
      <c r="E14" s="1"/>
      <c r="F14" s="1"/>
      <c r="G14" s="140"/>
      <c r="H14" s="140"/>
      <c r="I14" s="140"/>
    </row>
    <row r="15" spans="1:9" s="141" customFormat="1" ht="24.95" customHeight="1">
      <c r="A15" s="142" t="s">
        <v>724</v>
      </c>
      <c r="B15" s="1"/>
      <c r="C15" s="140"/>
      <c r="D15" s="140"/>
      <c r="E15" s="1"/>
      <c r="F15" s="1"/>
      <c r="G15" s="140"/>
      <c r="H15" s="140"/>
      <c r="I15" s="140"/>
    </row>
    <row r="16" spans="1:9" s="141" customFormat="1" ht="24.95" customHeight="1">
      <c r="A16" s="142" t="s">
        <v>720</v>
      </c>
      <c r="B16" s="1"/>
      <c r="C16" s="140"/>
      <c r="D16" s="140"/>
      <c r="E16" s="1"/>
      <c r="F16" s="1"/>
      <c r="G16" s="140"/>
      <c r="H16" s="140"/>
      <c r="I16" s="140"/>
    </row>
    <row r="17" spans="1:9" s="141" customFormat="1" ht="24.95" customHeight="1">
      <c r="A17" s="142" t="s">
        <v>721</v>
      </c>
      <c r="B17" s="1"/>
      <c r="C17" s="140"/>
      <c r="D17" s="140"/>
      <c r="E17" s="1"/>
      <c r="F17" s="1"/>
      <c r="G17" s="140"/>
      <c r="H17" s="140"/>
      <c r="I17" s="140"/>
    </row>
    <row r="18" spans="1:9" s="141" customFormat="1" ht="24.95" customHeight="1">
      <c r="A18" s="142" t="s">
        <v>722</v>
      </c>
      <c r="B18" s="1"/>
      <c r="C18" s="140"/>
      <c r="D18" s="140"/>
      <c r="E18" s="1"/>
      <c r="F18" s="1"/>
      <c r="G18" s="140"/>
      <c r="H18" s="140"/>
      <c r="I18" s="140"/>
    </row>
    <row r="19" spans="1:9" s="141" customFormat="1" ht="24.95" customHeight="1">
      <c r="A19" s="142" t="s">
        <v>725</v>
      </c>
      <c r="B19" s="1"/>
      <c r="C19" s="140"/>
      <c r="D19" s="140"/>
      <c r="E19" s="1"/>
      <c r="F19" s="1"/>
      <c r="G19" s="140"/>
      <c r="H19" s="140"/>
      <c r="I19" s="140"/>
    </row>
    <row r="20" spans="1:9" customFormat="1" ht="35.1" customHeight="1">
      <c r="A20" s="51" t="s">
        <v>345</v>
      </c>
    </row>
    <row r="21" spans="1:9" customFormat="1" ht="18">
      <c r="A21" s="52" t="s">
        <v>346</v>
      </c>
    </row>
    <row r="22" spans="1:9" customFormat="1" ht="18">
      <c r="A22" s="52" t="s">
        <v>347</v>
      </c>
    </row>
    <row r="23" spans="1:9" customFormat="1" ht="18">
      <c r="A23" s="52" t="s">
        <v>348</v>
      </c>
    </row>
    <row r="24" spans="1:9" customFormat="1" ht="18">
      <c r="A24" s="52" t="s">
        <v>349</v>
      </c>
    </row>
    <row r="25" spans="1:9" customFormat="1" ht="18">
      <c r="A25" s="52" t="s">
        <v>350</v>
      </c>
    </row>
    <row r="26" spans="1:9" customFormat="1" ht="18">
      <c r="A26" s="52" t="s">
        <v>351</v>
      </c>
    </row>
    <row r="27" spans="1:9" customFormat="1" ht="18">
      <c r="A27" s="52" t="s">
        <v>352</v>
      </c>
    </row>
    <row r="28" spans="1:9" customFormat="1" ht="18">
      <c r="A28" s="52" t="s">
        <v>353</v>
      </c>
    </row>
    <row r="29" spans="1:9" customFormat="1" ht="18">
      <c r="A29" s="52" t="s">
        <v>354</v>
      </c>
    </row>
    <row r="30" spans="1:9" customFormat="1" ht="35.1" customHeight="1">
      <c r="A30" s="51" t="s">
        <v>355</v>
      </c>
    </row>
    <row r="31" spans="1:9" customFormat="1" ht="20.100000000000001" customHeight="1">
      <c r="A31" s="53" t="s">
        <v>356</v>
      </c>
    </row>
    <row r="32" spans="1:9" customFormat="1" ht="20.100000000000001" customHeight="1">
      <c r="A32" s="53" t="s">
        <v>357</v>
      </c>
    </row>
    <row r="33" spans="1:1" customFormat="1" ht="20.100000000000001" customHeight="1">
      <c r="A33" s="53" t="s">
        <v>358</v>
      </c>
    </row>
    <row r="34" spans="1:1" customFormat="1" ht="20.100000000000001" customHeight="1">
      <c r="A34" s="53" t="s">
        <v>359</v>
      </c>
    </row>
    <row r="35" spans="1:1" customFormat="1" ht="20.100000000000001" customHeight="1">
      <c r="A35" s="53" t="s">
        <v>360</v>
      </c>
    </row>
    <row r="36" spans="1:1" customFormat="1" ht="20.100000000000001" customHeight="1">
      <c r="A36" s="53" t="s">
        <v>361</v>
      </c>
    </row>
    <row r="37" spans="1:1" customFormat="1" ht="24.95" customHeight="1">
      <c r="A37" s="54" t="s">
        <v>362</v>
      </c>
    </row>
    <row r="38" spans="1:1" customFormat="1" ht="24.95" customHeight="1">
      <c r="A38" s="54" t="s">
        <v>363</v>
      </c>
    </row>
    <row r="39" spans="1:1" ht="35.1" customHeight="1">
      <c r="A39" s="55" t="s">
        <v>364</v>
      </c>
    </row>
    <row r="40" spans="1:1" ht="35.1" customHeight="1">
      <c r="A40" s="57" t="s">
        <v>365</v>
      </c>
    </row>
    <row r="41" spans="1:1" ht="35.1" customHeight="1">
      <c r="A41" s="57" t="s">
        <v>366</v>
      </c>
    </row>
    <row r="42" spans="1:1" ht="24.95" customHeight="1">
      <c r="A42" s="58" t="s">
        <v>367</v>
      </c>
    </row>
    <row r="43" spans="1:1" ht="24.95" customHeight="1">
      <c r="A43" s="59" t="s">
        <v>368</v>
      </c>
    </row>
    <row r="44" spans="1:1" ht="24.95" customHeight="1">
      <c r="A44" s="60" t="s">
        <v>369</v>
      </c>
    </row>
    <row r="45" spans="1:1" ht="24.95" customHeight="1">
      <c r="A45" s="60" t="s">
        <v>370</v>
      </c>
    </row>
    <row r="46" spans="1:1" ht="24.95" customHeight="1">
      <c r="A46" s="60" t="s">
        <v>371</v>
      </c>
    </row>
    <row r="47" spans="1:1" ht="24.95" customHeight="1">
      <c r="A47" s="54" t="s">
        <v>372</v>
      </c>
    </row>
    <row r="48" spans="1:1" ht="24.95" customHeight="1">
      <c r="A48" s="60" t="s">
        <v>373</v>
      </c>
    </row>
    <row r="49" spans="1:1" ht="24.95" customHeight="1">
      <c r="A49" s="60" t="s">
        <v>374</v>
      </c>
    </row>
    <row r="50" spans="1:1" ht="24.95" customHeight="1">
      <c r="A50" s="60" t="s">
        <v>375</v>
      </c>
    </row>
    <row r="51" spans="1:1" ht="24.95" customHeight="1">
      <c r="A51" s="59" t="s">
        <v>376</v>
      </c>
    </row>
    <row r="52" spans="1:1" ht="24.95" customHeight="1">
      <c r="A52" s="53" t="s">
        <v>377</v>
      </c>
    </row>
    <row r="53" spans="1:1" ht="24.95" customHeight="1">
      <c r="A53" s="53" t="s">
        <v>378</v>
      </c>
    </row>
    <row r="54" spans="1:1" ht="35.1" customHeight="1">
      <c r="A54" s="55" t="s">
        <v>379</v>
      </c>
    </row>
    <row r="55" spans="1:1" ht="24.95" customHeight="1">
      <c r="A55" s="61" t="s">
        <v>380</v>
      </c>
    </row>
    <row r="56" spans="1:1" ht="24.95" customHeight="1">
      <c r="A56" s="61" t="s">
        <v>381</v>
      </c>
    </row>
    <row r="57" spans="1:1" ht="24.95" customHeight="1">
      <c r="A57" s="61" t="s">
        <v>382</v>
      </c>
    </row>
    <row r="58" spans="1:1" ht="24.95" customHeight="1">
      <c r="A58" s="61" t="s">
        <v>383</v>
      </c>
    </row>
    <row r="59" spans="1:1" ht="24.95" customHeight="1">
      <c r="A59" s="61" t="s">
        <v>384</v>
      </c>
    </row>
    <row r="60" spans="1:1" ht="24.95" customHeight="1">
      <c r="A60" s="61" t="s">
        <v>385</v>
      </c>
    </row>
    <row r="61" spans="1:1" ht="24.95" customHeight="1">
      <c r="A61" s="61" t="s">
        <v>386</v>
      </c>
    </row>
    <row r="62" spans="1:1" ht="24.95" customHeight="1">
      <c r="A62" s="61" t="s">
        <v>387</v>
      </c>
    </row>
    <row r="63" spans="1:1" ht="24.95" customHeight="1">
      <c r="A63" s="62" t="s">
        <v>388</v>
      </c>
    </row>
    <row r="64" spans="1:1" ht="24.95" customHeight="1">
      <c r="A64" s="63" t="s">
        <v>389</v>
      </c>
    </row>
    <row r="65" spans="1:1" ht="24.95" customHeight="1">
      <c r="A65" s="63" t="s">
        <v>390</v>
      </c>
    </row>
    <row r="66" spans="1:1" ht="24.95" customHeight="1">
      <c r="A66" s="63" t="s">
        <v>391</v>
      </c>
    </row>
    <row r="67" spans="1:1" ht="24.95" customHeight="1">
      <c r="A67" s="63" t="s">
        <v>392</v>
      </c>
    </row>
    <row r="68" spans="1:1" ht="24.95" customHeight="1">
      <c r="A68" s="64" t="s">
        <v>393</v>
      </c>
    </row>
    <row r="69" spans="1:1" ht="24.95" customHeight="1">
      <c r="A69" s="61" t="s">
        <v>394</v>
      </c>
    </row>
    <row r="70" spans="1:1" ht="35.1" customHeight="1">
      <c r="A70" s="65" t="s">
        <v>395</v>
      </c>
    </row>
    <row r="71" spans="1:1" ht="24.95" customHeight="1">
      <c r="A71" s="61" t="s">
        <v>396</v>
      </c>
    </row>
    <row r="72" spans="1:1" ht="24.95" customHeight="1">
      <c r="A72" s="61" t="s">
        <v>397</v>
      </c>
    </row>
    <row r="73" spans="1:1" ht="24.95" customHeight="1">
      <c r="A73" s="61" t="s">
        <v>398</v>
      </c>
    </row>
    <row r="74" spans="1:1" ht="24.95" customHeight="1">
      <c r="A74" s="65" t="s">
        <v>399</v>
      </c>
    </row>
    <row r="75" spans="1:1" ht="24.95" customHeight="1">
      <c r="A75" s="61" t="s">
        <v>400</v>
      </c>
    </row>
    <row r="76" spans="1:1" ht="24.95" customHeight="1">
      <c r="A76" s="61" t="s">
        <v>401</v>
      </c>
    </row>
    <row r="77" spans="1:1" ht="24.95" customHeight="1">
      <c r="A77" s="61" t="s">
        <v>402</v>
      </c>
    </row>
    <row r="78" spans="1:1" ht="24.95" customHeight="1">
      <c r="A78" s="61" t="s">
        <v>403</v>
      </c>
    </row>
    <row r="79" spans="1:1" ht="24.95" customHeight="1">
      <c r="A79" s="61" t="s">
        <v>404</v>
      </c>
    </row>
    <row r="80" spans="1:1" ht="24.95" customHeight="1">
      <c r="A80" s="61" t="s">
        <v>405</v>
      </c>
    </row>
    <row r="81" spans="1:1" ht="24.95" customHeight="1">
      <c r="A81" s="61" t="s">
        <v>406</v>
      </c>
    </row>
    <row r="82" spans="1:1" ht="24.95" customHeight="1">
      <c r="A82" s="63" t="s">
        <v>407</v>
      </c>
    </row>
    <row r="83" spans="1:1" ht="24.95" customHeight="1">
      <c r="A83" s="66" t="s">
        <v>408</v>
      </c>
    </row>
    <row r="84" spans="1:1" ht="24.95" customHeight="1">
      <c r="A84" s="67" t="s">
        <v>409</v>
      </c>
    </row>
    <row r="85" spans="1:1" ht="24.95" customHeight="1">
      <c r="A85" s="63" t="s">
        <v>410</v>
      </c>
    </row>
    <row r="86" spans="1:1" ht="24.95" customHeight="1">
      <c r="A86" s="63" t="s">
        <v>411</v>
      </c>
    </row>
    <row r="87" spans="1:1" ht="24.95" customHeight="1">
      <c r="A87" s="63" t="s">
        <v>412</v>
      </c>
    </row>
    <row r="88" spans="1:1" ht="24.95" customHeight="1">
      <c r="A88" s="63" t="s">
        <v>413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rightToLeft="1" workbookViewId="0">
      <pane xSplit="1" ySplit="1" topLeftCell="B29" activePane="bottomRight" state="frozen"/>
      <selection pane="topRight" activeCell="B1" sqref="B1"/>
      <selection pane="bottomLeft" activeCell="A2" sqref="A2"/>
      <selection pane="bottomRight" sqref="A1:A1048576"/>
    </sheetView>
  </sheetViews>
  <sheetFormatPr defaultRowHeight="15" customHeight="1"/>
  <cols>
    <col min="1" max="1" width="25.42578125" style="6" customWidth="1"/>
    <col min="2" max="9" width="13.85546875" style="12" customWidth="1"/>
    <col min="10" max="12" width="14.42578125" style="1" customWidth="1"/>
    <col min="13" max="13" width="14.42578125" style="1" bestFit="1" customWidth="1"/>
    <col min="14" max="14" width="17.7109375" style="1" customWidth="1"/>
    <col min="15" max="15" width="18.140625" style="1" customWidth="1"/>
    <col min="16" max="16" width="18" style="1" customWidth="1"/>
    <col min="17" max="27" width="13.7109375" style="1" bestFit="1" customWidth="1"/>
    <col min="28" max="30" width="12.7109375" style="1" customWidth="1"/>
    <col min="31" max="41" width="13.7109375" style="1" bestFit="1" customWidth="1"/>
    <col min="42" max="42" width="7.5703125" style="1" customWidth="1"/>
    <col min="43" max="43" width="9.7109375" style="1" customWidth="1"/>
    <col min="44" max="44" width="7" style="1" customWidth="1"/>
    <col min="45" max="47" width="14.42578125" style="1" bestFit="1" customWidth="1"/>
    <col min="48" max="48" width="6.5703125" style="1" customWidth="1"/>
    <col min="49" max="49" width="14.42578125" style="1" customWidth="1"/>
    <col min="50" max="50" width="13.85546875" style="12" customWidth="1"/>
    <col min="51" max="51" width="35.7109375" style="1" customWidth="1"/>
    <col min="52" max="52" width="40.42578125" style="1" customWidth="1"/>
    <col min="53" max="53" width="10.7109375" style="1" customWidth="1"/>
  </cols>
  <sheetData>
    <row r="1" spans="1:53" s="2" customFormat="1" ht="54.95" customHeight="1">
      <c r="A1" s="76" t="s">
        <v>0</v>
      </c>
      <c r="B1" s="16" t="s">
        <v>162</v>
      </c>
      <c r="C1" s="17" t="s">
        <v>163</v>
      </c>
      <c r="D1" s="18" t="s">
        <v>164</v>
      </c>
      <c r="E1" s="19" t="s">
        <v>165</v>
      </c>
      <c r="F1" s="20" t="s">
        <v>166</v>
      </c>
      <c r="G1" s="21" t="s">
        <v>167</v>
      </c>
      <c r="H1" s="22" t="s">
        <v>168</v>
      </c>
      <c r="I1" s="23" t="s">
        <v>169</v>
      </c>
      <c r="J1" s="5" t="s">
        <v>156</v>
      </c>
      <c r="K1" s="5" t="s">
        <v>157</v>
      </c>
      <c r="L1" s="5" t="s">
        <v>158</v>
      </c>
      <c r="M1" s="3" t="s">
        <v>130</v>
      </c>
      <c r="N1" s="1" t="s">
        <v>131</v>
      </c>
      <c r="O1" s="3" t="s">
        <v>5</v>
      </c>
      <c r="P1" s="3" t="s">
        <v>155</v>
      </c>
      <c r="Q1" s="4" t="s">
        <v>9</v>
      </c>
      <c r="R1" s="4" t="s">
        <v>10</v>
      </c>
      <c r="S1" s="4" t="s">
        <v>11</v>
      </c>
      <c r="T1" s="4" t="s">
        <v>12</v>
      </c>
      <c r="U1" s="4" t="s">
        <v>13</v>
      </c>
      <c r="V1" s="4" t="s">
        <v>14</v>
      </c>
      <c r="W1" s="4" t="s">
        <v>15</v>
      </c>
      <c r="X1" s="4" t="s">
        <v>16</v>
      </c>
      <c r="Y1" s="9" t="s">
        <v>17</v>
      </c>
      <c r="Z1" s="9" t="s">
        <v>18</v>
      </c>
      <c r="AA1" s="9" t="s">
        <v>19</v>
      </c>
      <c r="AB1" s="8" t="s">
        <v>160</v>
      </c>
      <c r="AC1" s="10" t="s">
        <v>159</v>
      </c>
      <c r="AD1" s="7" t="s">
        <v>161</v>
      </c>
      <c r="AE1" s="11" t="s">
        <v>20</v>
      </c>
      <c r="AF1" s="11" t="s">
        <v>21</v>
      </c>
      <c r="AG1" s="11" t="s">
        <v>22</v>
      </c>
      <c r="AH1" s="11" t="s">
        <v>23</v>
      </c>
      <c r="AI1" s="11" t="s">
        <v>24</v>
      </c>
      <c r="AJ1" s="11" t="s">
        <v>25</v>
      </c>
      <c r="AK1" s="11" t="s">
        <v>26</v>
      </c>
      <c r="AL1" s="11" t="s">
        <v>27</v>
      </c>
      <c r="AM1" s="11" t="s">
        <v>28</v>
      </c>
      <c r="AN1" s="3" t="s">
        <v>29</v>
      </c>
      <c r="AO1" s="3" t="s">
        <v>30</v>
      </c>
      <c r="AP1" s="3" t="s">
        <v>1</v>
      </c>
      <c r="AQ1" s="3" t="s">
        <v>2</v>
      </c>
      <c r="AR1" s="3" t="s">
        <v>4</v>
      </c>
      <c r="AS1" s="3" t="s">
        <v>6</v>
      </c>
      <c r="AT1" s="3" t="s">
        <v>7</v>
      </c>
      <c r="AU1" s="3" t="s">
        <v>8</v>
      </c>
      <c r="AV1" s="3" t="s">
        <v>3</v>
      </c>
      <c r="AW1" s="15" t="s">
        <v>171</v>
      </c>
      <c r="AX1" s="12" t="s">
        <v>170</v>
      </c>
      <c r="AY1" s="1" t="s">
        <v>154</v>
      </c>
      <c r="AZ1" s="1" t="s">
        <v>153</v>
      </c>
      <c r="BA1" s="3" t="s">
        <v>2</v>
      </c>
    </row>
    <row r="2" spans="1:53" ht="15" customHeight="1">
      <c r="A2" s="6" t="s">
        <v>102</v>
      </c>
      <c r="B2" s="13">
        <f t="shared" ref="B2:B42" si="0">AD2/AC2</f>
        <v>0.50076035810708652</v>
      </c>
      <c r="C2" s="13">
        <f t="shared" ref="C2:C42" si="1">AD2/J2</f>
        <v>0.40809838747544436</v>
      </c>
      <c r="D2" s="13">
        <f t="shared" ref="D2:D42" si="2">K2/J2</f>
        <v>0.44834285326442574</v>
      </c>
      <c r="E2" s="13">
        <f t="shared" ref="E2:E42" si="3">(L2*1000000)/O2</f>
        <v>0.2526885596845902</v>
      </c>
      <c r="F2" s="13">
        <f t="shared" ref="F2:F42" si="4">(J2*1000000)/O2</f>
        <v>0.64248477812264071</v>
      </c>
      <c r="G2" s="13">
        <f t="shared" ref="G2:G42" si="5">(O2-N2)/N2</f>
        <v>5.4091397849462366</v>
      </c>
      <c r="H2" s="13">
        <f t="shared" ref="H2:H42" si="6">(J2-M2)/M2</f>
        <v>2.7884765798877491</v>
      </c>
      <c r="I2" s="13">
        <f t="shared" ref="I2:I42" si="7">P2/O2</f>
        <v>0.11603159068232699</v>
      </c>
      <c r="J2" s="1">
        <f t="shared" ref="J2:L3" si="8">AS2*4</f>
        <v>382953052</v>
      </c>
      <c r="K2" s="1">
        <f t="shared" si="8"/>
        <v>171694264</v>
      </c>
      <c r="L2" s="1">
        <f t="shared" si="8"/>
        <v>150615016</v>
      </c>
      <c r="M2" s="1">
        <v>101083653</v>
      </c>
      <c r="N2" s="1">
        <v>93000000000000</v>
      </c>
      <c r="O2" s="1">
        <v>596050000000000</v>
      </c>
      <c r="P2" s="1">
        <v>69160629626201</v>
      </c>
      <c r="Q2" s="1">
        <v>10313124</v>
      </c>
      <c r="R2" s="1">
        <v>4253000</v>
      </c>
      <c r="S2" s="1">
        <v>98486092</v>
      </c>
      <c r="T2" s="1">
        <v>67970014</v>
      </c>
      <c r="U2" s="1">
        <v>0</v>
      </c>
      <c r="V2" s="1">
        <v>97251479</v>
      </c>
      <c r="W2" s="1">
        <v>33816736</v>
      </c>
      <c r="X2" s="1">
        <v>0</v>
      </c>
      <c r="Y2" s="1">
        <v>78687096</v>
      </c>
      <c r="Z2" s="1">
        <v>9139201</v>
      </c>
      <c r="AA2" s="1">
        <v>64324834</v>
      </c>
      <c r="AB2" s="6">
        <f>AA2+Z2+Y2</f>
        <v>152151131</v>
      </c>
      <c r="AC2" s="6">
        <f>X2+W2+V2+U2+T2+S2+R2+Q2</f>
        <v>312090445</v>
      </c>
      <c r="AD2" s="6">
        <f>AE2+AF2+AG2+AH2+AI2+AJ2+AK2+AL2+AM2</f>
        <v>156282523</v>
      </c>
      <c r="AE2" s="1">
        <v>35430826</v>
      </c>
      <c r="AF2" s="1">
        <v>15020116</v>
      </c>
      <c r="AG2" s="1">
        <v>3709082</v>
      </c>
      <c r="AH2" s="1">
        <v>19202876</v>
      </c>
      <c r="AI2" s="1">
        <v>0</v>
      </c>
      <c r="AJ2" s="1">
        <v>75054526</v>
      </c>
      <c r="AK2" s="1">
        <v>7865097</v>
      </c>
      <c r="AL2" s="1">
        <v>0</v>
      </c>
      <c r="AM2" s="1">
        <v>0</v>
      </c>
      <c r="AN2" s="1">
        <v>130000000</v>
      </c>
      <c r="AO2" s="1">
        <v>157197062</v>
      </c>
      <c r="AP2" s="1" t="s">
        <v>103</v>
      </c>
      <c r="AQ2" s="1" t="s">
        <v>33</v>
      </c>
      <c r="AR2" s="1" t="s">
        <v>35</v>
      </c>
      <c r="AS2" s="1">
        <v>95738263</v>
      </c>
      <c r="AT2" s="1">
        <v>42923566</v>
      </c>
      <c r="AU2" s="1">
        <v>37653754</v>
      </c>
      <c r="AV2" s="1" t="s">
        <v>34</v>
      </c>
      <c r="AW2" s="14">
        <f t="shared" ref="AW2:AW42" si="9">L2/AN2</f>
        <v>1.158577046153846</v>
      </c>
      <c r="AX2" s="13">
        <f t="shared" ref="AX2:AX42" si="10">(AB2*1000000)/O2</f>
        <v>0.25526571764113748</v>
      </c>
      <c r="AY2" s="1" t="s">
        <v>135</v>
      </c>
      <c r="AZ2" s="1" t="s">
        <v>144</v>
      </c>
      <c r="BA2" s="1" t="s">
        <v>125</v>
      </c>
    </row>
    <row r="3" spans="1:53" ht="15" customHeight="1">
      <c r="A3" s="6" t="s">
        <v>118</v>
      </c>
      <c r="B3" s="13">
        <f t="shared" si="0"/>
        <v>0.4736219740371474</v>
      </c>
      <c r="C3" s="13">
        <f t="shared" si="1"/>
        <v>0.32640611635178285</v>
      </c>
      <c r="D3" s="13">
        <f t="shared" si="2"/>
        <v>0.30914106189127222</v>
      </c>
      <c r="E3" s="13">
        <f t="shared" si="3"/>
        <v>0.30889754412893322</v>
      </c>
      <c r="F3" s="13">
        <f t="shared" si="4"/>
        <v>0.48843643859338409</v>
      </c>
      <c r="G3" s="13">
        <f t="shared" si="5"/>
        <v>3.7884098939929327</v>
      </c>
      <c r="H3" s="13">
        <f t="shared" si="6"/>
        <v>1.8343306192414521</v>
      </c>
      <c r="I3" s="13">
        <f t="shared" si="7"/>
        <v>9.6284501693727001E-2</v>
      </c>
      <c r="J3" s="1">
        <f t="shared" si="8"/>
        <v>198566996</v>
      </c>
      <c r="K3" s="1">
        <f t="shared" si="8"/>
        <v>61385212</v>
      </c>
      <c r="L3" s="1">
        <f t="shared" si="8"/>
        <v>125577972</v>
      </c>
      <c r="M3" s="1">
        <v>70057810</v>
      </c>
      <c r="N3" s="1">
        <v>84900000000000</v>
      </c>
      <c r="O3" s="1">
        <v>406536000000000</v>
      </c>
      <c r="P3" s="1">
        <v>39143116180561</v>
      </c>
      <c r="Q3" s="1">
        <v>12370496</v>
      </c>
      <c r="R3" s="1">
        <v>4518653</v>
      </c>
      <c r="S3" s="1">
        <v>54410874</v>
      </c>
      <c r="T3" s="1">
        <v>7414582</v>
      </c>
      <c r="U3" s="1">
        <v>0</v>
      </c>
      <c r="V3" s="1">
        <v>46077701</v>
      </c>
      <c r="W3" s="1">
        <v>12054136</v>
      </c>
      <c r="X3" s="1">
        <v>0</v>
      </c>
      <c r="Y3" s="1">
        <v>10611142</v>
      </c>
      <c r="Z3" s="1">
        <v>1095333</v>
      </c>
      <c r="AA3" s="1">
        <v>95065053</v>
      </c>
      <c r="AB3" s="6">
        <f t="shared" ref="AB3:AB42" si="11">AA3+Z3+Y3</f>
        <v>106771528</v>
      </c>
      <c r="AC3" s="6">
        <f t="shared" ref="AC3:AC42" si="12">X3+W3+V3+U3+T3+S3+R3+Q3</f>
        <v>136846442</v>
      </c>
      <c r="AD3" s="6">
        <f t="shared" ref="AD3:AD42" si="13">AE3+AF3+AG3+AH3+AI3+AJ3+AK3+AL3+AM3</f>
        <v>64813482</v>
      </c>
      <c r="AE3" s="1">
        <v>6618116</v>
      </c>
      <c r="AF3" s="1">
        <v>28685559</v>
      </c>
      <c r="AG3" s="1">
        <v>9127363</v>
      </c>
      <c r="AH3" s="1">
        <v>3693881</v>
      </c>
      <c r="AI3" s="1">
        <v>5240825</v>
      </c>
      <c r="AJ3" s="1">
        <v>561321</v>
      </c>
      <c r="AK3" s="1">
        <v>164551</v>
      </c>
      <c r="AL3" s="1">
        <v>6116731</v>
      </c>
      <c r="AM3" s="1">
        <v>4605135</v>
      </c>
      <c r="AN3" s="1">
        <v>78000000</v>
      </c>
      <c r="AO3" s="1">
        <v>89461979</v>
      </c>
      <c r="AP3" s="1" t="s">
        <v>119</v>
      </c>
      <c r="AQ3" s="1" t="s">
        <v>33</v>
      </c>
      <c r="AR3" s="1" t="s">
        <v>35</v>
      </c>
      <c r="AS3" s="1">
        <v>49641749</v>
      </c>
      <c r="AT3" s="1">
        <v>15346303</v>
      </c>
      <c r="AU3" s="1">
        <v>31394493</v>
      </c>
      <c r="AV3" s="1" t="s">
        <v>34</v>
      </c>
      <c r="AW3" s="14">
        <f t="shared" si="9"/>
        <v>1.609974</v>
      </c>
      <c r="AX3" s="13">
        <f t="shared" si="10"/>
        <v>0.26263732609166224</v>
      </c>
      <c r="AY3" s="1" t="s">
        <v>135</v>
      </c>
      <c r="AZ3" s="1" t="s">
        <v>134</v>
      </c>
      <c r="BA3" s="1" t="s">
        <v>125</v>
      </c>
    </row>
    <row r="4" spans="1:53" ht="15" customHeight="1">
      <c r="A4" s="6" t="s">
        <v>89</v>
      </c>
      <c r="B4" s="13">
        <f t="shared" si="0"/>
        <v>0.71370026464296965</v>
      </c>
      <c r="C4" s="13">
        <f t="shared" si="1"/>
        <v>3.1882555046810785</v>
      </c>
      <c r="D4" s="13">
        <f t="shared" si="2"/>
        <v>0</v>
      </c>
      <c r="E4" s="13">
        <f t="shared" si="3"/>
        <v>0.14420434473297192</v>
      </c>
      <c r="F4" s="13">
        <f t="shared" si="4"/>
        <v>0.15269901528233665</v>
      </c>
      <c r="G4" s="13">
        <f t="shared" si="5"/>
        <v>1.5043594202898551</v>
      </c>
      <c r="H4" s="13">
        <f t="shared" si="6"/>
        <v>1.6156092172864471</v>
      </c>
      <c r="I4" s="13">
        <f t="shared" si="7"/>
        <v>2.9622651649470758E-2</v>
      </c>
      <c r="J4" s="1">
        <f>AS4*1</f>
        <v>98949420</v>
      </c>
      <c r="K4" s="1">
        <f>AT4*1</f>
        <v>0</v>
      </c>
      <c r="L4" s="1">
        <f>AU4*1</f>
        <v>93444848</v>
      </c>
      <c r="M4" s="1">
        <v>37830353</v>
      </c>
      <c r="N4" s="1">
        <v>258750000000000</v>
      </c>
      <c r="O4" s="1">
        <v>648003000000000</v>
      </c>
      <c r="P4" s="1">
        <v>19195567136812</v>
      </c>
      <c r="Q4" s="1">
        <v>5683437</v>
      </c>
      <c r="R4" s="1">
        <v>10355231</v>
      </c>
      <c r="S4" s="1">
        <v>99381569</v>
      </c>
      <c r="T4" s="1">
        <v>324984740</v>
      </c>
      <c r="U4" s="1">
        <v>696251</v>
      </c>
      <c r="V4" s="1">
        <v>696251</v>
      </c>
      <c r="W4" s="1">
        <v>231267</v>
      </c>
      <c r="X4" s="1">
        <v>0</v>
      </c>
      <c r="Y4" s="1">
        <v>121393943</v>
      </c>
      <c r="Z4" s="1">
        <v>101083</v>
      </c>
      <c r="AA4" s="1">
        <v>856008</v>
      </c>
      <c r="AB4" s="6">
        <f t="shared" si="11"/>
        <v>122351034</v>
      </c>
      <c r="AC4" s="6">
        <f t="shared" si="12"/>
        <v>442028746</v>
      </c>
      <c r="AD4" s="6">
        <f t="shared" si="13"/>
        <v>315476033</v>
      </c>
      <c r="AE4" s="1">
        <v>11218146</v>
      </c>
      <c r="AF4" s="1">
        <v>261791953</v>
      </c>
      <c r="AG4" s="1">
        <v>0</v>
      </c>
      <c r="AH4" s="1">
        <v>403351</v>
      </c>
      <c r="AI4" s="1">
        <v>8243451</v>
      </c>
      <c r="AJ4" s="1">
        <v>1172586</v>
      </c>
      <c r="AK4" s="1">
        <v>8338887</v>
      </c>
      <c r="AL4" s="1">
        <v>14307659</v>
      </c>
      <c r="AM4" s="1">
        <v>10000000</v>
      </c>
      <c r="AN4" s="1">
        <v>91500000</v>
      </c>
      <c r="AO4" s="1">
        <v>140270245</v>
      </c>
      <c r="AP4" s="1" t="s">
        <v>90</v>
      </c>
      <c r="AQ4" s="1" t="s">
        <v>91</v>
      </c>
      <c r="AR4" s="1" t="s">
        <v>35</v>
      </c>
      <c r="AS4" s="1">
        <v>98949420</v>
      </c>
      <c r="AT4" s="1">
        <v>0</v>
      </c>
      <c r="AU4" s="1">
        <v>93444848</v>
      </c>
      <c r="AV4" s="1" t="s">
        <v>92</v>
      </c>
      <c r="AW4" s="14">
        <f t="shared" si="9"/>
        <v>1.0212551693989071</v>
      </c>
      <c r="AX4" s="13">
        <f t="shared" si="10"/>
        <v>0.18881244994236138</v>
      </c>
      <c r="AY4" s="1" t="s">
        <v>140</v>
      </c>
      <c r="AZ4" s="1" t="s">
        <v>145</v>
      </c>
      <c r="BA4" s="1" t="s">
        <v>128</v>
      </c>
    </row>
    <row r="5" spans="1:53" ht="15" customHeight="1">
      <c r="A5" s="6" t="s">
        <v>54</v>
      </c>
      <c r="B5" s="13">
        <f t="shared" si="0"/>
        <v>0.59955088148261093</v>
      </c>
      <c r="C5" s="13">
        <f t="shared" si="1"/>
        <v>0.28153929339390266</v>
      </c>
      <c r="D5" s="13">
        <f t="shared" si="2"/>
        <v>0.32703495689524748</v>
      </c>
      <c r="E5" s="13">
        <f t="shared" si="3"/>
        <v>0.40471317395630046</v>
      </c>
      <c r="F5" s="13">
        <f t="shared" si="4"/>
        <v>0.54773808498832899</v>
      </c>
      <c r="G5" s="13">
        <f t="shared" si="5"/>
        <v>6.1732372619660323</v>
      </c>
      <c r="H5" s="13">
        <f t="shared" si="6"/>
        <v>1.8699072182966607</v>
      </c>
      <c r="I5" s="13">
        <f t="shared" si="7"/>
        <v>0.12041425735861387</v>
      </c>
      <c r="J5" s="1">
        <f t="shared" ref="J5:L7" si="14">AS5*4</f>
        <v>91609852</v>
      </c>
      <c r="K5" s="1">
        <f t="shared" si="14"/>
        <v>29959624</v>
      </c>
      <c r="L5" s="1">
        <f t="shared" si="14"/>
        <v>67688764</v>
      </c>
      <c r="M5" s="1">
        <v>31920841</v>
      </c>
      <c r="N5" s="1">
        <v>23316000000000</v>
      </c>
      <c r="O5" s="1">
        <v>167251200000000</v>
      </c>
      <c r="P5" s="1">
        <v>20139429040337</v>
      </c>
      <c r="Q5" s="1">
        <v>10634027</v>
      </c>
      <c r="R5" s="1">
        <v>537960</v>
      </c>
      <c r="S5" s="1">
        <v>18268180</v>
      </c>
      <c r="T5" s="1">
        <v>6809873</v>
      </c>
      <c r="U5" s="1">
        <v>0</v>
      </c>
      <c r="V5" s="1">
        <v>2668947</v>
      </c>
      <c r="W5" s="1">
        <v>4099502</v>
      </c>
      <c r="X5" s="1">
        <v>0</v>
      </c>
      <c r="Y5" s="1">
        <v>11182</v>
      </c>
      <c r="Z5" s="1">
        <v>0</v>
      </c>
      <c r="AA5" s="1">
        <v>6054422</v>
      </c>
      <c r="AB5" s="6">
        <f t="shared" si="11"/>
        <v>6065604</v>
      </c>
      <c r="AC5" s="6">
        <f t="shared" si="12"/>
        <v>43018489</v>
      </c>
      <c r="AD5" s="6">
        <f t="shared" si="13"/>
        <v>25791773</v>
      </c>
      <c r="AE5" s="1">
        <v>794266</v>
      </c>
      <c r="AF5" s="1">
        <v>628886</v>
      </c>
      <c r="AG5" s="1">
        <v>87783</v>
      </c>
      <c r="AH5" s="1">
        <v>0</v>
      </c>
      <c r="AI5" s="1">
        <v>2362510</v>
      </c>
      <c r="AJ5" s="1">
        <v>0</v>
      </c>
      <c r="AK5" s="1">
        <v>21918328</v>
      </c>
      <c r="AL5" s="1">
        <v>0</v>
      </c>
      <c r="AM5" s="1">
        <v>0</v>
      </c>
      <c r="AN5" s="1">
        <v>2400000</v>
      </c>
      <c r="AO5" s="1">
        <v>20197456</v>
      </c>
      <c r="AP5" s="1" t="s">
        <v>55</v>
      </c>
      <c r="AQ5" s="1" t="s">
        <v>33</v>
      </c>
      <c r="AR5" s="1" t="s">
        <v>35</v>
      </c>
      <c r="AS5" s="1">
        <v>22902463</v>
      </c>
      <c r="AT5" s="1">
        <v>7489906</v>
      </c>
      <c r="AU5" s="1">
        <v>16922191</v>
      </c>
      <c r="AV5" s="1" t="s">
        <v>34</v>
      </c>
      <c r="AW5" s="14">
        <f t="shared" si="9"/>
        <v>28.203651666666666</v>
      </c>
      <c r="AX5" s="13">
        <f t="shared" si="10"/>
        <v>3.6266430375387439E-2</v>
      </c>
      <c r="AY5" s="1" t="s">
        <v>140</v>
      </c>
      <c r="AZ5" s="1" t="s">
        <v>145</v>
      </c>
      <c r="BA5" s="1" t="s">
        <v>125</v>
      </c>
    </row>
    <row r="6" spans="1:53" ht="15" customHeight="1">
      <c r="A6" s="6" t="s">
        <v>42</v>
      </c>
      <c r="B6" s="13">
        <f t="shared" si="0"/>
        <v>0.23602467007347733</v>
      </c>
      <c r="C6" s="13">
        <f t="shared" si="1"/>
        <v>0.15329323906613074</v>
      </c>
      <c r="D6" s="13">
        <f t="shared" si="2"/>
        <v>0.68824500409508593</v>
      </c>
      <c r="E6" s="13">
        <f t="shared" si="3"/>
        <v>0.21844316770592312</v>
      </c>
      <c r="F6" s="13">
        <f t="shared" si="4"/>
        <v>0.51002070669438015</v>
      </c>
      <c r="G6" s="13">
        <f t="shared" si="5"/>
        <v>1.1249166666666666</v>
      </c>
      <c r="H6" s="13">
        <f t="shared" si="6"/>
        <v>2.0277919720824231</v>
      </c>
      <c r="I6" s="13">
        <f t="shared" si="7"/>
        <v>6.8391403899162706E-2</v>
      </c>
      <c r="J6" s="1">
        <f t="shared" si="14"/>
        <v>156060216</v>
      </c>
      <c r="K6" s="1">
        <f t="shared" si="14"/>
        <v>107407664</v>
      </c>
      <c r="L6" s="1">
        <f t="shared" si="14"/>
        <v>66840988</v>
      </c>
      <c r="M6" s="1">
        <v>51542582</v>
      </c>
      <c r="N6" s="1">
        <v>144000000000000</v>
      </c>
      <c r="O6" s="1">
        <v>305988000000000</v>
      </c>
      <c r="P6" s="1">
        <v>20926948896297</v>
      </c>
      <c r="Q6" s="1">
        <v>23393735</v>
      </c>
      <c r="R6" s="1">
        <v>472450</v>
      </c>
      <c r="S6" s="1">
        <v>67010651</v>
      </c>
      <c r="T6" s="1">
        <v>0</v>
      </c>
      <c r="U6" s="1">
        <v>0</v>
      </c>
      <c r="V6" s="1">
        <v>8325687</v>
      </c>
      <c r="W6" s="1">
        <v>0</v>
      </c>
      <c r="X6" s="1">
        <v>2155424</v>
      </c>
      <c r="Y6" s="1">
        <v>2291920</v>
      </c>
      <c r="Z6" s="1">
        <v>643235</v>
      </c>
      <c r="AA6" s="1">
        <v>5033418</v>
      </c>
      <c r="AB6" s="6">
        <f t="shared" si="11"/>
        <v>7968573</v>
      </c>
      <c r="AC6" s="6">
        <f t="shared" si="12"/>
        <v>101357947</v>
      </c>
      <c r="AD6" s="6">
        <f t="shared" si="13"/>
        <v>23922976</v>
      </c>
      <c r="AE6" s="1">
        <v>10650205</v>
      </c>
      <c r="AF6" s="1">
        <v>0</v>
      </c>
      <c r="AG6" s="1">
        <v>2708624</v>
      </c>
      <c r="AH6" s="1">
        <v>0</v>
      </c>
      <c r="AI6" s="1">
        <v>10522803</v>
      </c>
      <c r="AJ6" s="1">
        <v>0</v>
      </c>
      <c r="AK6" s="1">
        <v>41344</v>
      </c>
      <c r="AL6" s="1">
        <v>0</v>
      </c>
      <c r="AM6" s="1">
        <v>0</v>
      </c>
      <c r="AN6" s="1">
        <v>6000000</v>
      </c>
      <c r="AO6" s="1">
        <v>78500196</v>
      </c>
      <c r="AP6" s="1" t="s">
        <v>43</v>
      </c>
      <c r="AQ6" s="1" t="s">
        <v>33</v>
      </c>
      <c r="AR6" s="1" t="s">
        <v>35</v>
      </c>
      <c r="AS6" s="1">
        <v>39015054</v>
      </c>
      <c r="AT6" s="1">
        <v>26851916</v>
      </c>
      <c r="AU6" s="1">
        <v>16710247</v>
      </c>
      <c r="AV6" s="1" t="s">
        <v>34</v>
      </c>
      <c r="AW6" s="14">
        <f t="shared" si="9"/>
        <v>11.140164666666667</v>
      </c>
      <c r="AX6" s="13">
        <f t="shared" si="10"/>
        <v>2.6042109494489981E-2</v>
      </c>
      <c r="AY6" s="1" t="s">
        <v>140</v>
      </c>
      <c r="AZ6" s="1" t="s">
        <v>145</v>
      </c>
      <c r="BA6" s="1" t="s">
        <v>125</v>
      </c>
    </row>
    <row r="7" spans="1:53" ht="15" customHeight="1">
      <c r="A7" s="6" t="s">
        <v>74</v>
      </c>
      <c r="B7" s="13">
        <f t="shared" si="0"/>
        <v>0.89288927212619196</v>
      </c>
      <c r="C7" s="13">
        <f t="shared" si="1"/>
        <v>0.53422126951433302</v>
      </c>
      <c r="D7" s="13">
        <f t="shared" si="2"/>
        <v>0.45868248471584688</v>
      </c>
      <c r="E7" s="13">
        <f t="shared" si="3"/>
        <v>0.25866011774370207</v>
      </c>
      <c r="F7" s="13">
        <f t="shared" si="4"/>
        <v>0.36506099397590364</v>
      </c>
      <c r="G7" s="13">
        <f t="shared" si="5"/>
        <v>3.8785751841978984</v>
      </c>
      <c r="H7" s="13">
        <f t="shared" si="6"/>
        <v>3.0704596889609772</v>
      </c>
      <c r="I7" s="13">
        <f t="shared" si="7"/>
        <v>6.8727045150525398E-2</v>
      </c>
      <c r="J7" s="1">
        <f t="shared" si="14"/>
        <v>85324976</v>
      </c>
      <c r="K7" s="1">
        <f t="shared" si="14"/>
        <v>39137072</v>
      </c>
      <c r="L7" s="1">
        <f t="shared" si="14"/>
        <v>60456112</v>
      </c>
      <c r="M7" s="1">
        <v>20962000</v>
      </c>
      <c r="N7" s="1">
        <v>47909070000000</v>
      </c>
      <c r="O7" s="1">
        <v>233728000000000</v>
      </c>
      <c r="P7" s="1">
        <v>16063434808942</v>
      </c>
      <c r="Q7" s="1">
        <v>7230034</v>
      </c>
      <c r="R7" s="1">
        <v>0</v>
      </c>
      <c r="S7" s="1">
        <v>15619506</v>
      </c>
      <c r="T7" s="1">
        <v>3860188</v>
      </c>
      <c r="U7" s="1">
        <v>0</v>
      </c>
      <c r="V7" s="1">
        <v>16908949</v>
      </c>
      <c r="W7" s="1">
        <v>7431793</v>
      </c>
      <c r="X7" s="1">
        <v>0</v>
      </c>
      <c r="Y7" s="1">
        <v>19826896</v>
      </c>
      <c r="Z7" s="1">
        <v>0</v>
      </c>
      <c r="AA7" s="1">
        <v>42771667</v>
      </c>
      <c r="AB7" s="6">
        <f t="shared" si="11"/>
        <v>62598563</v>
      </c>
      <c r="AC7" s="6">
        <f t="shared" si="12"/>
        <v>51050470</v>
      </c>
      <c r="AD7" s="6">
        <f t="shared" si="13"/>
        <v>45582417</v>
      </c>
      <c r="AE7" s="1">
        <v>7573442</v>
      </c>
      <c r="AF7" s="1">
        <v>10784180</v>
      </c>
      <c r="AG7" s="1">
        <v>3718277</v>
      </c>
      <c r="AH7" s="1">
        <v>0</v>
      </c>
      <c r="AI7" s="1">
        <v>0</v>
      </c>
      <c r="AJ7" s="1">
        <v>3245512</v>
      </c>
      <c r="AK7" s="1">
        <v>20261006</v>
      </c>
      <c r="AL7" s="1">
        <v>0</v>
      </c>
      <c r="AM7" s="1">
        <v>0</v>
      </c>
      <c r="AN7" s="1">
        <v>33500000</v>
      </c>
      <c r="AO7" s="1">
        <v>20605909</v>
      </c>
      <c r="AP7" s="1" t="s">
        <v>75</v>
      </c>
      <c r="AQ7" s="1" t="s">
        <v>33</v>
      </c>
      <c r="AR7" s="1" t="s">
        <v>35</v>
      </c>
      <c r="AS7" s="1">
        <v>21331244</v>
      </c>
      <c r="AT7" s="1">
        <v>9784268</v>
      </c>
      <c r="AU7" s="1">
        <v>15114028</v>
      </c>
      <c r="AV7" s="1" t="s">
        <v>34</v>
      </c>
      <c r="AW7" s="14">
        <f t="shared" si="9"/>
        <v>1.8046600597014926</v>
      </c>
      <c r="AX7" s="13">
        <f t="shared" si="10"/>
        <v>0.26782654624178531</v>
      </c>
      <c r="AY7" s="1" t="s">
        <v>136</v>
      </c>
      <c r="AZ7" s="1" t="s">
        <v>138</v>
      </c>
      <c r="BA7" s="1" t="s">
        <v>125</v>
      </c>
    </row>
    <row r="8" spans="1:53" ht="15" customHeight="1">
      <c r="A8" s="6" t="s">
        <v>110</v>
      </c>
      <c r="B8" s="13">
        <f t="shared" si="0"/>
        <v>0.75028731334825771</v>
      </c>
      <c r="C8" s="13">
        <f t="shared" si="1"/>
        <v>2.8864502279159456</v>
      </c>
      <c r="D8" s="13">
        <f t="shared" si="2"/>
        <v>0.45692030615553736</v>
      </c>
      <c r="E8" s="13">
        <f t="shared" si="3"/>
        <v>0.18481205422461966</v>
      </c>
      <c r="F8" s="13">
        <f t="shared" si="4"/>
        <v>0.4099671267650325</v>
      </c>
      <c r="G8" s="13">
        <f t="shared" si="5"/>
        <v>2.1124218149895753</v>
      </c>
      <c r="H8" s="13">
        <f t="shared" si="6"/>
        <v>1.9966270461501749</v>
      </c>
      <c r="I8" s="13">
        <f t="shared" si="7"/>
        <v>0.10673090437623707</v>
      </c>
      <c r="J8" s="1">
        <f>AS8*1</f>
        <v>116281026</v>
      </c>
      <c r="K8" s="1">
        <f>AT8*1</f>
        <v>53131162</v>
      </c>
      <c r="L8" s="1">
        <f>AU8*1</f>
        <v>52419167</v>
      </c>
      <c r="M8" s="1">
        <v>38803970</v>
      </c>
      <c r="N8" s="1">
        <v>91130000000000</v>
      </c>
      <c r="O8" s="1">
        <v>283635000000000</v>
      </c>
      <c r="P8" s="1">
        <v>30272620062754</v>
      </c>
      <c r="Q8" s="1">
        <v>48698189</v>
      </c>
      <c r="R8" s="1">
        <v>2001852</v>
      </c>
      <c r="S8" s="1">
        <v>246436287</v>
      </c>
      <c r="T8" s="1">
        <v>0</v>
      </c>
      <c r="U8" s="1">
        <v>0</v>
      </c>
      <c r="V8" s="1">
        <v>102160896</v>
      </c>
      <c r="W8" s="1">
        <v>0</v>
      </c>
      <c r="X8" s="1">
        <v>48050596</v>
      </c>
      <c r="Y8" s="1">
        <v>33273490</v>
      </c>
      <c r="Z8" s="1">
        <v>51968819</v>
      </c>
      <c r="AA8" s="1">
        <v>83796021</v>
      </c>
      <c r="AB8" s="6">
        <f t="shared" si="11"/>
        <v>169038330</v>
      </c>
      <c r="AC8" s="6">
        <f t="shared" si="12"/>
        <v>447347820</v>
      </c>
      <c r="AD8" s="6">
        <f t="shared" si="13"/>
        <v>335639394</v>
      </c>
      <c r="AE8" s="1">
        <v>125127464</v>
      </c>
      <c r="AF8" s="1">
        <v>0</v>
      </c>
      <c r="AG8" s="1">
        <v>69402719</v>
      </c>
      <c r="AH8" s="1">
        <v>7888662</v>
      </c>
      <c r="AI8" s="1">
        <v>39666858</v>
      </c>
      <c r="AJ8" s="1">
        <v>56968948</v>
      </c>
      <c r="AK8" s="1">
        <v>8495936</v>
      </c>
      <c r="AL8" s="1">
        <v>15614972</v>
      </c>
      <c r="AM8" s="1">
        <v>12473835</v>
      </c>
      <c r="AN8" s="1">
        <v>27000000</v>
      </c>
      <c r="AO8" s="1">
        <v>120062160</v>
      </c>
      <c r="AP8" s="1" t="s">
        <v>111</v>
      </c>
      <c r="AQ8" s="1" t="s">
        <v>123</v>
      </c>
      <c r="AR8" s="1" t="s">
        <v>122</v>
      </c>
      <c r="AS8" s="1">
        <v>116281026</v>
      </c>
      <c r="AT8" s="1">
        <v>53131162</v>
      </c>
      <c r="AU8" s="1">
        <v>52419167</v>
      </c>
      <c r="AV8" s="1" t="s">
        <v>92</v>
      </c>
      <c r="AW8" s="14">
        <f t="shared" si="9"/>
        <v>1.9414506296296297</v>
      </c>
      <c r="AX8" s="13">
        <f t="shared" si="10"/>
        <v>0.5959713364006558</v>
      </c>
      <c r="AY8" s="1" t="s">
        <v>142</v>
      </c>
      <c r="AZ8" s="1" t="s">
        <v>141</v>
      </c>
      <c r="BA8" s="1" t="s">
        <v>125</v>
      </c>
    </row>
    <row r="9" spans="1:53" ht="15" customHeight="1">
      <c r="A9" s="6" t="s">
        <v>66</v>
      </c>
      <c r="B9" s="13">
        <f t="shared" si="0"/>
        <v>0.24489245588161954</v>
      </c>
      <c r="C9" s="13">
        <f t="shared" si="1"/>
        <v>0.10984493498415063</v>
      </c>
      <c r="D9" s="13">
        <f t="shared" si="2"/>
        <v>0.54208694690409864</v>
      </c>
      <c r="E9" s="13">
        <f t="shared" si="3"/>
        <v>0.13784066396474209</v>
      </c>
      <c r="F9" s="13">
        <f t="shared" si="4"/>
        <v>0.32919165946891682</v>
      </c>
      <c r="G9" s="13">
        <f t="shared" si="5"/>
        <v>2.0057915057915059</v>
      </c>
      <c r="H9" s="13">
        <f t="shared" si="6"/>
        <v>1.854921832086309</v>
      </c>
      <c r="I9" s="13">
        <f t="shared" si="7"/>
        <v>1.2744746004061192E-2</v>
      </c>
      <c r="J9" s="1">
        <f t="shared" ref="J9:L12" si="15">AS9*4</f>
        <v>118911928</v>
      </c>
      <c r="K9" s="1">
        <f t="shared" si="15"/>
        <v>64460604</v>
      </c>
      <c r="L9" s="1">
        <f t="shared" si="15"/>
        <v>49791356</v>
      </c>
      <c r="M9" s="1">
        <v>41651553</v>
      </c>
      <c r="N9" s="1">
        <v>120176000000000</v>
      </c>
      <c r="O9" s="1">
        <v>361224000000000</v>
      </c>
      <c r="P9" s="1">
        <v>4603708130571</v>
      </c>
      <c r="Q9" s="1">
        <v>13346917</v>
      </c>
      <c r="R9" s="1">
        <v>0</v>
      </c>
      <c r="S9" s="1">
        <v>6772108</v>
      </c>
      <c r="T9" s="1">
        <v>19374068</v>
      </c>
      <c r="U9" s="1">
        <v>0</v>
      </c>
      <c r="V9" s="1">
        <v>10368593</v>
      </c>
      <c r="W9" s="1">
        <v>3475494</v>
      </c>
      <c r="X9" s="1">
        <v>0</v>
      </c>
      <c r="Y9" s="1">
        <v>10910285</v>
      </c>
      <c r="Z9" s="1">
        <v>166183</v>
      </c>
      <c r="AA9" s="1">
        <v>9042469</v>
      </c>
      <c r="AB9" s="6">
        <f t="shared" si="11"/>
        <v>20118937</v>
      </c>
      <c r="AC9" s="6">
        <f t="shared" si="12"/>
        <v>53337180</v>
      </c>
      <c r="AD9" s="6">
        <f t="shared" si="13"/>
        <v>13061873</v>
      </c>
      <c r="AE9" s="1">
        <v>3058787</v>
      </c>
      <c r="AF9" s="1">
        <v>1577726</v>
      </c>
      <c r="AG9" s="1">
        <v>860616</v>
      </c>
      <c r="AH9" s="1">
        <v>0</v>
      </c>
      <c r="AI9" s="1">
        <v>3317860</v>
      </c>
      <c r="AJ9" s="1">
        <v>4210378</v>
      </c>
      <c r="AK9" s="1">
        <v>36506</v>
      </c>
      <c r="AL9" s="1">
        <v>0</v>
      </c>
      <c r="AM9" s="1">
        <v>0</v>
      </c>
      <c r="AN9" s="1">
        <v>8000000</v>
      </c>
      <c r="AO9" s="1">
        <v>51029189</v>
      </c>
      <c r="AP9" s="1" t="s">
        <v>67</v>
      </c>
      <c r="AQ9" s="1" t="s">
        <v>33</v>
      </c>
      <c r="AR9" s="1" t="s">
        <v>35</v>
      </c>
      <c r="AS9" s="1">
        <v>29727982</v>
      </c>
      <c r="AT9" s="1">
        <v>16115151</v>
      </c>
      <c r="AU9" s="1">
        <v>12447839</v>
      </c>
      <c r="AV9" s="1" t="s">
        <v>34</v>
      </c>
      <c r="AW9" s="14">
        <f t="shared" si="9"/>
        <v>6.2239195</v>
      </c>
      <c r="AX9" s="13">
        <f t="shared" si="10"/>
        <v>5.5696567780656875E-2</v>
      </c>
      <c r="AY9" s="1" t="s">
        <v>140</v>
      </c>
      <c r="AZ9" s="1" t="s">
        <v>145</v>
      </c>
      <c r="BA9" s="1" t="s">
        <v>125</v>
      </c>
    </row>
    <row r="10" spans="1:53" ht="15" customHeight="1">
      <c r="A10" s="6" t="s">
        <v>98</v>
      </c>
      <c r="B10" s="13">
        <f t="shared" si="0"/>
        <v>0.89940700041026922</v>
      </c>
      <c r="C10" s="13">
        <f t="shared" si="1"/>
        <v>0.49448315673626336</v>
      </c>
      <c r="D10" s="13">
        <f t="shared" si="2"/>
        <v>0.66011201779719364</v>
      </c>
      <c r="E10" s="13">
        <f t="shared" si="3"/>
        <v>0.27410131775800461</v>
      </c>
      <c r="F10" s="13">
        <f t="shared" si="4"/>
        <v>0.88683435728118098</v>
      </c>
      <c r="G10" s="13">
        <f t="shared" si="5"/>
        <v>3.5731009666764519</v>
      </c>
      <c r="H10" s="13">
        <f t="shared" si="6"/>
        <v>2.1659003350014063</v>
      </c>
      <c r="I10" s="13">
        <f t="shared" si="7"/>
        <v>0.13080336529318368</v>
      </c>
      <c r="J10" s="1">
        <f t="shared" si="15"/>
        <v>152189388</v>
      </c>
      <c r="K10" s="1">
        <f t="shared" si="15"/>
        <v>100462044</v>
      </c>
      <c r="L10" s="1">
        <f t="shared" si="15"/>
        <v>47038448</v>
      </c>
      <c r="M10" s="1">
        <v>48071440</v>
      </c>
      <c r="N10" s="1">
        <v>37525896000000</v>
      </c>
      <c r="O10" s="1">
        <v>171609711273000</v>
      </c>
      <c r="P10" s="1">
        <v>22447127751500</v>
      </c>
      <c r="Q10" s="1">
        <v>5727517</v>
      </c>
      <c r="R10" s="1">
        <v>1500000</v>
      </c>
      <c r="S10" s="1">
        <v>18721514</v>
      </c>
      <c r="T10" s="1">
        <v>3348819</v>
      </c>
      <c r="U10" s="1">
        <v>0</v>
      </c>
      <c r="V10" s="1">
        <v>41729762</v>
      </c>
      <c r="W10" s="1">
        <v>12644284</v>
      </c>
      <c r="X10" s="1">
        <v>0</v>
      </c>
      <c r="Y10" s="1">
        <v>10051893</v>
      </c>
      <c r="Z10" s="1">
        <v>4217452</v>
      </c>
      <c r="AA10" s="1">
        <v>22300518</v>
      </c>
      <c r="AB10" s="6">
        <f t="shared" si="11"/>
        <v>36569863</v>
      </c>
      <c r="AC10" s="6">
        <f t="shared" si="12"/>
        <v>83671896</v>
      </c>
      <c r="AD10" s="6">
        <f t="shared" si="13"/>
        <v>75255089</v>
      </c>
      <c r="AE10" s="1">
        <v>16167777</v>
      </c>
      <c r="AF10" s="1">
        <v>21060943</v>
      </c>
      <c r="AG10" s="1">
        <v>5142201</v>
      </c>
      <c r="AH10" s="1">
        <v>2495253</v>
      </c>
      <c r="AI10" s="1">
        <v>0</v>
      </c>
      <c r="AJ10" s="1">
        <v>10365665</v>
      </c>
      <c r="AK10" s="1">
        <v>20023250</v>
      </c>
      <c r="AL10" s="1">
        <v>0</v>
      </c>
      <c r="AM10" s="1">
        <v>0</v>
      </c>
      <c r="AN10" s="1">
        <v>19048697</v>
      </c>
      <c r="AO10" s="1">
        <v>25452663</v>
      </c>
      <c r="AP10" s="1" t="s">
        <v>99</v>
      </c>
      <c r="AQ10" s="1" t="s">
        <v>33</v>
      </c>
      <c r="AR10" s="1" t="s">
        <v>35</v>
      </c>
      <c r="AS10" s="1">
        <v>38047347</v>
      </c>
      <c r="AT10" s="1">
        <v>25115511</v>
      </c>
      <c r="AU10" s="1">
        <v>11759612</v>
      </c>
      <c r="AV10" s="1" t="s">
        <v>34</v>
      </c>
      <c r="AW10" s="14">
        <f t="shared" si="9"/>
        <v>2.4693787716818636</v>
      </c>
      <c r="AX10" s="13">
        <f t="shared" si="10"/>
        <v>0.21309902993673804</v>
      </c>
      <c r="AY10" s="1" t="s">
        <v>135</v>
      </c>
      <c r="AZ10" s="1" t="s">
        <v>134</v>
      </c>
      <c r="BA10" s="1" t="s">
        <v>125</v>
      </c>
    </row>
    <row r="11" spans="1:53" ht="15" customHeight="1">
      <c r="A11" s="6" t="s">
        <v>114</v>
      </c>
      <c r="B11" s="13">
        <f t="shared" si="0"/>
        <v>0.56949637118609731</v>
      </c>
      <c r="C11" s="13">
        <f t="shared" si="1"/>
        <v>0.32447280813087953</v>
      </c>
      <c r="D11" s="13">
        <f t="shared" si="2"/>
        <v>0.5196363627437488</v>
      </c>
      <c r="E11" s="13">
        <f t="shared" si="3"/>
        <v>0.13606567042063722</v>
      </c>
      <c r="F11" s="13">
        <f t="shared" si="4"/>
        <v>0.37742459572624892</v>
      </c>
      <c r="G11" s="13">
        <f t="shared" si="5"/>
        <v>5.3504871060171917</v>
      </c>
      <c r="H11" s="13">
        <f t="shared" si="6"/>
        <v>3.1107931585925352</v>
      </c>
      <c r="I11" s="13">
        <f t="shared" si="7"/>
        <v>7.4429353028121689E-2</v>
      </c>
      <c r="J11" s="1">
        <f t="shared" si="15"/>
        <v>125474052</v>
      </c>
      <c r="K11" s="1">
        <f t="shared" si="15"/>
        <v>65200880</v>
      </c>
      <c r="L11" s="1">
        <f t="shared" si="15"/>
        <v>45234760</v>
      </c>
      <c r="M11" s="1">
        <v>30523076</v>
      </c>
      <c r="N11" s="1">
        <v>52350000000000</v>
      </c>
      <c r="O11" s="1">
        <v>332448000000000</v>
      </c>
      <c r="P11" s="1">
        <v>24743889555493</v>
      </c>
      <c r="Q11" s="1">
        <v>6927855</v>
      </c>
      <c r="R11" s="1">
        <v>1091</v>
      </c>
      <c r="S11" s="1">
        <v>33523309</v>
      </c>
      <c r="T11" s="1">
        <v>18966789</v>
      </c>
      <c r="U11" s="1">
        <v>0</v>
      </c>
      <c r="V11" s="1">
        <v>10507547</v>
      </c>
      <c r="W11" s="1">
        <v>1562746</v>
      </c>
      <c r="X11" s="1">
        <v>0</v>
      </c>
      <c r="Y11" s="1">
        <v>37417630</v>
      </c>
      <c r="Z11" s="1">
        <v>0</v>
      </c>
      <c r="AA11" s="1">
        <v>31952210</v>
      </c>
      <c r="AB11" s="6">
        <f t="shared" si="11"/>
        <v>69369840</v>
      </c>
      <c r="AC11" s="6">
        <f t="shared" si="12"/>
        <v>71489337</v>
      </c>
      <c r="AD11" s="6">
        <f t="shared" si="13"/>
        <v>40712918</v>
      </c>
      <c r="AE11" s="1">
        <v>110405</v>
      </c>
      <c r="AF11" s="1">
        <v>16121676</v>
      </c>
      <c r="AG11" s="1">
        <v>8612</v>
      </c>
      <c r="AH11" s="1">
        <v>6077682</v>
      </c>
      <c r="AI11" s="1">
        <v>6106980</v>
      </c>
      <c r="AJ11" s="1">
        <v>5893509</v>
      </c>
      <c r="AK11" s="1">
        <v>2612533</v>
      </c>
      <c r="AL11" s="1">
        <v>12608</v>
      </c>
      <c r="AM11" s="1">
        <v>3768913</v>
      </c>
      <c r="AN11" s="1">
        <v>36000000</v>
      </c>
      <c r="AO11" s="1">
        <v>57489479</v>
      </c>
      <c r="AP11" s="1" t="s">
        <v>115</v>
      </c>
      <c r="AQ11" s="1" t="s">
        <v>33</v>
      </c>
      <c r="AR11" s="1" t="s">
        <v>35</v>
      </c>
      <c r="AS11" s="1">
        <v>31368513</v>
      </c>
      <c r="AT11" s="1">
        <v>16300220</v>
      </c>
      <c r="AU11" s="1">
        <v>11308690</v>
      </c>
      <c r="AV11" s="1" t="s">
        <v>34</v>
      </c>
      <c r="AW11" s="14">
        <f t="shared" si="9"/>
        <v>1.2565211111111112</v>
      </c>
      <c r="AX11" s="13">
        <f t="shared" si="10"/>
        <v>0.20866373086918857</v>
      </c>
      <c r="AY11" s="1" t="s">
        <v>136</v>
      </c>
      <c r="AZ11" s="1" t="s">
        <v>138</v>
      </c>
      <c r="BA11" s="1" t="s">
        <v>125</v>
      </c>
    </row>
    <row r="12" spans="1:53" ht="15" customHeight="1">
      <c r="A12" s="6" t="s">
        <v>48</v>
      </c>
      <c r="B12" s="13">
        <f t="shared" si="0"/>
        <v>0.63592497415393978</v>
      </c>
      <c r="C12" s="13">
        <f t="shared" si="1"/>
        <v>0.29253149262366279</v>
      </c>
      <c r="D12" s="13">
        <f t="shared" si="2"/>
        <v>0.63160180601468441</v>
      </c>
      <c r="E12" s="13">
        <f t="shared" si="3"/>
        <v>0.22706797004864807</v>
      </c>
      <c r="F12" s="13">
        <f t="shared" si="4"/>
        <v>0.74594555686029307</v>
      </c>
      <c r="G12" s="13">
        <f t="shared" si="5"/>
        <v>1.417027895730125</v>
      </c>
      <c r="H12" s="13">
        <f t="shared" si="6"/>
        <v>1.8082498993326359</v>
      </c>
      <c r="I12" s="13">
        <f t="shared" si="7"/>
        <v>7.0969564155912754E-2</v>
      </c>
      <c r="J12" s="1">
        <f t="shared" si="15"/>
        <v>146741664</v>
      </c>
      <c r="K12" s="1">
        <f t="shared" si="15"/>
        <v>92682300</v>
      </c>
      <c r="L12" s="1">
        <f t="shared" si="15"/>
        <v>44668584</v>
      </c>
      <c r="M12" s="1">
        <v>52253777</v>
      </c>
      <c r="N12" s="1">
        <v>81388800000000</v>
      </c>
      <c r="O12" s="1">
        <v>196719000000000</v>
      </c>
      <c r="P12" s="1">
        <v>13961061691187</v>
      </c>
      <c r="Q12" s="1">
        <v>18161044</v>
      </c>
      <c r="R12" s="1">
        <v>2010799</v>
      </c>
      <c r="S12" s="1">
        <v>26330562</v>
      </c>
      <c r="T12" s="1">
        <v>5287691</v>
      </c>
      <c r="U12" s="1">
        <v>244996</v>
      </c>
      <c r="V12" s="1">
        <v>11087379</v>
      </c>
      <c r="W12" s="1">
        <v>4380080</v>
      </c>
      <c r="X12" s="1">
        <v>0</v>
      </c>
      <c r="Y12" s="1">
        <v>0</v>
      </c>
      <c r="Z12" s="1">
        <v>4534275</v>
      </c>
      <c r="AA12" s="1">
        <v>31797985</v>
      </c>
      <c r="AB12" s="6">
        <f t="shared" si="11"/>
        <v>36332260</v>
      </c>
      <c r="AC12" s="6">
        <f t="shared" si="12"/>
        <v>67502551</v>
      </c>
      <c r="AD12" s="6">
        <f t="shared" si="13"/>
        <v>42926558</v>
      </c>
      <c r="AE12" s="1">
        <v>27939652</v>
      </c>
      <c r="AF12" s="1">
        <v>6525996</v>
      </c>
      <c r="AG12" s="1">
        <v>3759277</v>
      </c>
      <c r="AH12" s="1">
        <v>41931</v>
      </c>
      <c r="AI12" s="1">
        <v>0</v>
      </c>
      <c r="AJ12" s="1">
        <v>4069263</v>
      </c>
      <c r="AK12" s="1">
        <v>229714</v>
      </c>
      <c r="AL12" s="1">
        <v>0</v>
      </c>
      <c r="AM12" s="1">
        <v>360725</v>
      </c>
      <c r="AN12" s="1">
        <v>9600000</v>
      </c>
      <c r="AO12" s="1">
        <v>43703622</v>
      </c>
      <c r="AP12" s="1" t="s">
        <v>49</v>
      </c>
      <c r="AQ12" s="1" t="s">
        <v>33</v>
      </c>
      <c r="AR12" s="1" t="s">
        <v>122</v>
      </c>
      <c r="AS12" s="1">
        <v>36685416</v>
      </c>
      <c r="AT12" s="1">
        <v>23170575</v>
      </c>
      <c r="AU12" s="1">
        <v>11167146</v>
      </c>
      <c r="AV12" s="1" t="s">
        <v>34</v>
      </c>
      <c r="AW12" s="14">
        <f t="shared" si="9"/>
        <v>4.6529775000000004</v>
      </c>
      <c r="AX12" s="13">
        <f t="shared" si="10"/>
        <v>0.18469115845444517</v>
      </c>
      <c r="AY12" s="1" t="s">
        <v>140</v>
      </c>
      <c r="AZ12" s="1" t="s">
        <v>145</v>
      </c>
      <c r="BA12" s="1" t="s">
        <v>125</v>
      </c>
    </row>
    <row r="13" spans="1:53" ht="15" customHeight="1">
      <c r="A13" s="6" t="s">
        <v>112</v>
      </c>
      <c r="B13" s="13">
        <f t="shared" si="0"/>
        <v>0.44495059223587502</v>
      </c>
      <c r="C13" s="13">
        <f t="shared" si="1"/>
        <v>0.46574327858905573</v>
      </c>
      <c r="D13" s="13">
        <f t="shared" si="2"/>
        <v>0</v>
      </c>
      <c r="E13" s="13">
        <f t="shared" si="3"/>
        <v>0.15987025189440648</v>
      </c>
      <c r="F13" s="13">
        <f t="shared" si="4"/>
        <v>0.16373144158651404</v>
      </c>
      <c r="G13" s="13">
        <f t="shared" si="5"/>
        <v>2.5403016120644826</v>
      </c>
      <c r="H13" s="13">
        <f t="shared" si="6"/>
        <v>1.8438293798928755</v>
      </c>
      <c r="I13" s="13">
        <f t="shared" si="7"/>
        <v>5.2458883178377651E-2</v>
      </c>
      <c r="J13" s="1">
        <f>AS13/9*12</f>
        <v>45144688</v>
      </c>
      <c r="K13" s="1">
        <f>AT13/9*12</f>
        <v>0</v>
      </c>
      <c r="L13" s="1">
        <f>AU13/9*12</f>
        <v>44080065.333333336</v>
      </c>
      <c r="M13" s="1">
        <v>15874612</v>
      </c>
      <c r="N13" s="1">
        <v>77881500000000</v>
      </c>
      <c r="O13" s="1">
        <v>275724000000000</v>
      </c>
      <c r="P13" s="1">
        <v>14464173105475</v>
      </c>
      <c r="Q13" s="1">
        <v>1911644</v>
      </c>
      <c r="R13" s="1">
        <v>0</v>
      </c>
      <c r="S13" s="1">
        <v>42083284</v>
      </c>
      <c r="T13" s="1">
        <v>3258526</v>
      </c>
      <c r="U13" s="1">
        <v>0</v>
      </c>
      <c r="V13" s="1">
        <v>0</v>
      </c>
      <c r="W13" s="1">
        <v>860</v>
      </c>
      <c r="X13" s="1">
        <v>0</v>
      </c>
      <c r="Y13" s="1">
        <v>75663592</v>
      </c>
      <c r="Z13" s="1">
        <v>0</v>
      </c>
      <c r="AA13" s="1">
        <v>160172</v>
      </c>
      <c r="AB13" s="6">
        <f t="shared" si="11"/>
        <v>75823764</v>
      </c>
      <c r="AC13" s="6">
        <f t="shared" si="12"/>
        <v>47254314</v>
      </c>
      <c r="AD13" s="6">
        <f t="shared" si="13"/>
        <v>21025835</v>
      </c>
      <c r="AE13" s="1">
        <v>3066451</v>
      </c>
      <c r="AF13" s="1">
        <v>74524</v>
      </c>
      <c r="AG13" s="1">
        <v>0</v>
      </c>
      <c r="AH13" s="1">
        <v>0</v>
      </c>
      <c r="AI13" s="1">
        <v>0</v>
      </c>
      <c r="AJ13" s="1">
        <v>0</v>
      </c>
      <c r="AK13" s="1">
        <v>13416559</v>
      </c>
      <c r="AL13" s="1">
        <v>4468301</v>
      </c>
      <c r="AM13" s="1">
        <v>0</v>
      </c>
      <c r="AN13" s="1">
        <v>40500000</v>
      </c>
      <c r="AO13" s="1">
        <v>48563628</v>
      </c>
      <c r="AP13" s="1" t="s">
        <v>113</v>
      </c>
      <c r="AQ13" s="1" t="s">
        <v>46</v>
      </c>
      <c r="AR13" s="1" t="s">
        <v>35</v>
      </c>
      <c r="AS13" s="1">
        <v>33858516</v>
      </c>
      <c r="AT13" s="1">
        <v>0</v>
      </c>
      <c r="AU13" s="1">
        <v>33060049</v>
      </c>
      <c r="AV13" s="1" t="s">
        <v>47</v>
      </c>
      <c r="AW13" s="14">
        <f t="shared" si="9"/>
        <v>1.0883966748971194</v>
      </c>
      <c r="AX13" s="13">
        <f t="shared" si="10"/>
        <v>0.27499878139008571</v>
      </c>
      <c r="AY13" s="1" t="s">
        <v>140</v>
      </c>
      <c r="AZ13" s="1" t="s">
        <v>139</v>
      </c>
      <c r="BA13" s="1" t="s">
        <v>126</v>
      </c>
    </row>
    <row r="14" spans="1:53" ht="15" customHeight="1">
      <c r="A14" s="6" t="s">
        <v>84</v>
      </c>
      <c r="B14" s="13">
        <f t="shared" si="0"/>
        <v>0.68206001163300467</v>
      </c>
      <c r="C14" s="13">
        <f t="shared" si="1"/>
        <v>0.5206455619746686</v>
      </c>
      <c r="D14" s="13">
        <f t="shared" si="2"/>
        <v>0.6875570489740892</v>
      </c>
      <c r="E14" s="13">
        <f t="shared" si="3"/>
        <v>0.15113036359451154</v>
      </c>
      <c r="F14" s="13">
        <f t="shared" si="4"/>
        <v>0.5336232428266896</v>
      </c>
      <c r="G14" s="13">
        <f t="shared" si="5"/>
        <v>1.9676854079420238</v>
      </c>
      <c r="H14" s="13">
        <f t="shared" si="6"/>
        <v>5.8078413763573016</v>
      </c>
      <c r="I14" s="13">
        <f t="shared" si="7"/>
        <v>0.14939948247747475</v>
      </c>
      <c r="J14" s="1">
        <f>AS14*1</f>
        <v>133297752</v>
      </c>
      <c r="K14" s="1">
        <f>AT14*1</f>
        <v>91649809</v>
      </c>
      <c r="L14" s="1">
        <f>AU14*1</f>
        <v>37751987</v>
      </c>
      <c r="M14" s="1">
        <v>19580032</v>
      </c>
      <c r="N14" s="1">
        <v>84172500000000</v>
      </c>
      <c r="O14" s="1">
        <v>249797500000000</v>
      </c>
      <c r="P14" s="1">
        <v>37319617224167</v>
      </c>
      <c r="Q14" s="1">
        <v>8238187</v>
      </c>
      <c r="R14" s="1">
        <v>10607523</v>
      </c>
      <c r="S14" s="1">
        <v>57771697</v>
      </c>
      <c r="T14" s="1">
        <v>0</v>
      </c>
      <c r="U14" s="1">
        <v>110853</v>
      </c>
      <c r="V14" s="1">
        <v>19289261</v>
      </c>
      <c r="W14" s="1">
        <v>0</v>
      </c>
      <c r="X14" s="1">
        <v>5734351</v>
      </c>
      <c r="Y14" s="1">
        <v>84244759</v>
      </c>
      <c r="Z14" s="1">
        <v>522146</v>
      </c>
      <c r="AA14" s="1">
        <v>27900203</v>
      </c>
      <c r="AB14" s="6">
        <f t="shared" si="11"/>
        <v>112667108</v>
      </c>
      <c r="AC14" s="6">
        <f t="shared" si="12"/>
        <v>101751872</v>
      </c>
      <c r="AD14" s="6">
        <f t="shared" si="13"/>
        <v>69400883</v>
      </c>
      <c r="AE14" s="1">
        <v>26733329</v>
      </c>
      <c r="AF14" s="1">
        <v>0</v>
      </c>
      <c r="AG14" s="1">
        <v>6499843</v>
      </c>
      <c r="AH14" s="1">
        <v>7065615</v>
      </c>
      <c r="AI14" s="1">
        <v>0</v>
      </c>
      <c r="AJ14" s="1">
        <v>16531616</v>
      </c>
      <c r="AK14" s="1">
        <v>2151011</v>
      </c>
      <c r="AL14" s="1">
        <v>965879</v>
      </c>
      <c r="AM14" s="1">
        <v>9453590</v>
      </c>
      <c r="AN14" s="1">
        <v>81500000</v>
      </c>
      <c r="AO14" s="1">
        <v>36472061</v>
      </c>
      <c r="AP14" s="1" t="s">
        <v>85</v>
      </c>
      <c r="AQ14" s="1" t="s">
        <v>124</v>
      </c>
      <c r="AR14" s="1" t="s">
        <v>122</v>
      </c>
      <c r="AS14" s="1">
        <v>133297752</v>
      </c>
      <c r="AT14" s="1">
        <v>91649809</v>
      </c>
      <c r="AU14" s="1">
        <v>37751987</v>
      </c>
      <c r="AV14" s="1" t="s">
        <v>92</v>
      </c>
      <c r="AW14" s="14">
        <f t="shared" si="9"/>
        <v>0.4632145644171779</v>
      </c>
      <c r="AX14" s="13">
        <f t="shared" si="10"/>
        <v>0.45103376935317607</v>
      </c>
      <c r="AY14" s="1" t="s">
        <v>140</v>
      </c>
      <c r="AZ14" s="1" t="s">
        <v>145</v>
      </c>
      <c r="BA14" s="1" t="s">
        <v>129</v>
      </c>
    </row>
    <row r="15" spans="1:53" ht="15" customHeight="1">
      <c r="A15" s="6" t="s">
        <v>31</v>
      </c>
      <c r="B15" s="13">
        <f t="shared" si="0"/>
        <v>3.2364747513721359</v>
      </c>
      <c r="C15" s="13">
        <f t="shared" si="1"/>
        <v>1.0877319802987049</v>
      </c>
      <c r="D15" s="13">
        <f t="shared" si="2"/>
        <v>0.68444438182285983</v>
      </c>
      <c r="E15" s="13">
        <f t="shared" si="3"/>
        <v>0.13121873398108019</v>
      </c>
      <c r="F15" s="13">
        <f t="shared" si="4"/>
        <v>0.59429464327321868</v>
      </c>
      <c r="G15" s="13">
        <f t="shared" si="5"/>
        <v>0.99473638344226578</v>
      </c>
      <c r="H15" s="13">
        <f t="shared" si="6"/>
        <v>0.73647393732801125</v>
      </c>
      <c r="I15" s="13">
        <f t="shared" si="7"/>
        <v>2.1463199063923501E-2</v>
      </c>
      <c r="J15" s="1">
        <f t="shared" ref="J15:L17" si="16">AS15*4</f>
        <v>163238000</v>
      </c>
      <c r="K15" s="1">
        <f t="shared" si="16"/>
        <v>111727332</v>
      </c>
      <c r="L15" s="1">
        <f t="shared" si="16"/>
        <v>36042532</v>
      </c>
      <c r="M15" s="1">
        <v>94005442</v>
      </c>
      <c r="N15" s="1">
        <v>137700000000000</v>
      </c>
      <c r="O15" s="1">
        <v>274675200000000</v>
      </c>
      <c r="P15" s="1">
        <v>5895408495523</v>
      </c>
      <c r="Q15" s="1">
        <v>1751046</v>
      </c>
      <c r="R15" s="1">
        <v>10473922</v>
      </c>
      <c r="S15" s="1">
        <v>37742986</v>
      </c>
      <c r="T15" s="1">
        <v>0</v>
      </c>
      <c r="U15" s="1">
        <v>0</v>
      </c>
      <c r="V15" s="1">
        <v>1164357</v>
      </c>
      <c r="W15" s="1">
        <v>0</v>
      </c>
      <c r="X15" s="1">
        <v>3729601</v>
      </c>
      <c r="Y15" s="1">
        <v>4118124</v>
      </c>
      <c r="Z15" s="1">
        <v>176562</v>
      </c>
      <c r="AA15" s="1">
        <v>140101045</v>
      </c>
      <c r="AB15" s="6">
        <f t="shared" si="11"/>
        <v>144395731</v>
      </c>
      <c r="AC15" s="6">
        <f t="shared" si="12"/>
        <v>54861912</v>
      </c>
      <c r="AD15" s="6">
        <f t="shared" si="13"/>
        <v>177559193</v>
      </c>
      <c r="AE15" s="1">
        <v>97802873</v>
      </c>
      <c r="AF15" s="1">
        <v>0</v>
      </c>
      <c r="AG15" s="1">
        <v>8715924</v>
      </c>
      <c r="AH15" s="1">
        <v>10939916</v>
      </c>
      <c r="AI15" s="1">
        <v>0</v>
      </c>
      <c r="AJ15" s="1">
        <v>35499054</v>
      </c>
      <c r="AK15" s="1">
        <v>24601426</v>
      </c>
      <c r="AL15" s="1">
        <v>0</v>
      </c>
      <c r="AM15" s="1">
        <v>0</v>
      </c>
      <c r="AN15" s="1">
        <v>9600000</v>
      </c>
      <c r="AO15" s="1">
        <v>14052847</v>
      </c>
      <c r="AP15" s="1" t="s">
        <v>32</v>
      </c>
      <c r="AQ15" s="1" t="s">
        <v>33</v>
      </c>
      <c r="AR15" s="1" t="s">
        <v>122</v>
      </c>
      <c r="AS15" s="1">
        <v>40809500</v>
      </c>
      <c r="AT15" s="1">
        <v>27931833</v>
      </c>
      <c r="AU15" s="1">
        <v>9010633</v>
      </c>
      <c r="AV15" s="1" t="s">
        <v>34</v>
      </c>
      <c r="AW15" s="14">
        <f t="shared" si="9"/>
        <v>3.7544304166666667</v>
      </c>
      <c r="AX15" s="13">
        <f t="shared" si="10"/>
        <v>0.52569628055244888</v>
      </c>
      <c r="AY15" s="1" t="s">
        <v>137</v>
      </c>
      <c r="AZ15" s="1" t="s">
        <v>137</v>
      </c>
      <c r="BA15" s="1" t="s">
        <v>125</v>
      </c>
    </row>
    <row r="16" spans="1:53" ht="15" customHeight="1">
      <c r="A16" s="6" t="s">
        <v>70</v>
      </c>
      <c r="B16" s="13">
        <f t="shared" si="0"/>
        <v>0.74949759240957237</v>
      </c>
      <c r="C16" s="13">
        <f t="shared" si="1"/>
        <v>0.43852329031348319</v>
      </c>
      <c r="D16" s="13">
        <f t="shared" si="2"/>
        <v>0.9047983024655607</v>
      </c>
      <c r="E16" s="13">
        <f t="shared" si="3"/>
        <v>0.33404808991822965</v>
      </c>
      <c r="F16" s="13">
        <f t="shared" si="4"/>
        <v>2.2798318311310757</v>
      </c>
      <c r="G16" s="13">
        <f t="shared" si="5"/>
        <v>9.7056000000000003E-2</v>
      </c>
      <c r="H16" s="13">
        <f t="shared" si="6"/>
        <v>2.02658575546582</v>
      </c>
      <c r="I16" s="13">
        <f t="shared" si="7"/>
        <v>0.25243813110601948</v>
      </c>
      <c r="J16" s="1">
        <f t="shared" si="16"/>
        <v>234478424</v>
      </c>
      <c r="K16" s="1">
        <f t="shared" si="16"/>
        <v>212155680</v>
      </c>
      <c r="L16" s="1">
        <f t="shared" si="16"/>
        <v>34356512</v>
      </c>
      <c r="M16" s="1">
        <v>77472916</v>
      </c>
      <c r="N16" s="1">
        <v>93750000000000</v>
      </c>
      <c r="O16" s="1">
        <v>102849000000000</v>
      </c>
      <c r="P16" s="1">
        <v>25963009346123</v>
      </c>
      <c r="Q16" s="1">
        <v>9040173</v>
      </c>
      <c r="R16" s="1">
        <v>0</v>
      </c>
      <c r="S16" s="1">
        <v>90861037</v>
      </c>
      <c r="T16" s="1">
        <v>0</v>
      </c>
      <c r="U16" s="1">
        <v>0</v>
      </c>
      <c r="V16" s="1">
        <v>36100205</v>
      </c>
      <c r="W16" s="1">
        <v>1189486</v>
      </c>
      <c r="X16" s="1">
        <v>0</v>
      </c>
      <c r="Y16" s="1">
        <v>0</v>
      </c>
      <c r="Z16" s="1">
        <v>0</v>
      </c>
      <c r="AA16" s="1">
        <v>12484657</v>
      </c>
      <c r="AB16" s="6">
        <f t="shared" si="11"/>
        <v>12484657</v>
      </c>
      <c r="AC16" s="6">
        <f t="shared" si="12"/>
        <v>137190901</v>
      </c>
      <c r="AD16" s="6">
        <f t="shared" si="13"/>
        <v>102824250</v>
      </c>
      <c r="AE16" s="1">
        <v>101743283</v>
      </c>
      <c r="AF16" s="1">
        <v>0</v>
      </c>
      <c r="AG16" s="1">
        <v>693379</v>
      </c>
      <c r="AH16" s="1">
        <v>387588</v>
      </c>
      <c r="AI16" s="1">
        <v>0</v>
      </c>
      <c r="AJ16" s="1">
        <v>0</v>
      </c>
      <c r="AK16" s="1">
        <v>0</v>
      </c>
      <c r="AL16" s="1">
        <v>0</v>
      </c>
      <c r="AM16" s="1">
        <v>0</v>
      </c>
      <c r="AN16" s="1">
        <v>3000000</v>
      </c>
      <c r="AO16" s="1">
        <v>43113825</v>
      </c>
      <c r="AP16" s="1" t="s">
        <v>71</v>
      </c>
      <c r="AQ16" s="1" t="s">
        <v>33</v>
      </c>
      <c r="AR16" s="1" t="s">
        <v>35</v>
      </c>
      <c r="AS16" s="1">
        <v>58619606</v>
      </c>
      <c r="AT16" s="1">
        <v>53038920</v>
      </c>
      <c r="AU16" s="1">
        <v>8589128</v>
      </c>
      <c r="AV16" s="1" t="s">
        <v>34</v>
      </c>
      <c r="AW16" s="14">
        <f t="shared" si="9"/>
        <v>11.452170666666667</v>
      </c>
      <c r="AX16" s="13">
        <f t="shared" si="10"/>
        <v>0.12138821962294237</v>
      </c>
      <c r="AY16" s="1" t="s">
        <v>140</v>
      </c>
      <c r="AZ16" s="1" t="s">
        <v>145</v>
      </c>
      <c r="BA16" s="1" t="s">
        <v>125</v>
      </c>
    </row>
    <row r="17" spans="1:53" ht="15" customHeight="1">
      <c r="A17" s="6" t="s">
        <v>68</v>
      </c>
      <c r="B17" s="13">
        <f t="shared" si="0"/>
        <v>0.21038123038846138</v>
      </c>
      <c r="C17" s="13">
        <f t="shared" si="1"/>
        <v>0.12225992352229272</v>
      </c>
      <c r="D17" s="13">
        <f t="shared" si="2"/>
        <v>0.63597121403187917</v>
      </c>
      <c r="E17" s="13">
        <f t="shared" si="3"/>
        <v>0.1987076866997512</v>
      </c>
      <c r="F17" s="13">
        <f t="shared" si="4"/>
        <v>0.52615398146076353</v>
      </c>
      <c r="G17" s="13">
        <f t="shared" si="5"/>
        <v>1.6578208726715999</v>
      </c>
      <c r="H17" s="13">
        <f t="shared" si="6"/>
        <v>1.1215987968426246</v>
      </c>
      <c r="I17" s="13">
        <f t="shared" si="7"/>
        <v>7.7404047110603072E-2</v>
      </c>
      <c r="J17" s="1">
        <f t="shared" si="16"/>
        <v>78106944</v>
      </c>
      <c r="K17" s="1">
        <f t="shared" si="16"/>
        <v>49673768</v>
      </c>
      <c r="L17" s="1">
        <f t="shared" si="16"/>
        <v>29497924</v>
      </c>
      <c r="M17" s="1">
        <v>36815134</v>
      </c>
      <c r="N17" s="1">
        <v>55853588000000</v>
      </c>
      <c r="O17" s="1">
        <v>148448832000000</v>
      </c>
      <c r="P17" s="1">
        <v>11490540385642</v>
      </c>
      <c r="Q17" s="1">
        <v>7515325</v>
      </c>
      <c r="R17" s="1">
        <v>9897104</v>
      </c>
      <c r="S17" s="1">
        <v>19115762</v>
      </c>
      <c r="T17" s="1">
        <v>2735251</v>
      </c>
      <c r="U17" s="1">
        <v>0</v>
      </c>
      <c r="V17" s="1">
        <v>5649301</v>
      </c>
      <c r="W17" s="1">
        <v>477946</v>
      </c>
      <c r="X17" s="1">
        <v>0</v>
      </c>
      <c r="Y17" s="1">
        <v>722672</v>
      </c>
      <c r="Z17" s="1">
        <v>0</v>
      </c>
      <c r="AA17" s="1">
        <v>11765936</v>
      </c>
      <c r="AB17" s="6">
        <f t="shared" si="11"/>
        <v>12488608</v>
      </c>
      <c r="AC17" s="6">
        <f t="shared" si="12"/>
        <v>45390689</v>
      </c>
      <c r="AD17" s="6">
        <f t="shared" si="13"/>
        <v>9549349</v>
      </c>
      <c r="AE17" s="1">
        <v>4225159</v>
      </c>
      <c r="AF17" s="1">
        <v>932246</v>
      </c>
      <c r="AG17" s="1">
        <v>262783</v>
      </c>
      <c r="AH17" s="1">
        <v>305330</v>
      </c>
      <c r="AI17" s="1">
        <v>3717981</v>
      </c>
      <c r="AJ17" s="1">
        <v>39416</v>
      </c>
      <c r="AK17" s="1">
        <v>66434</v>
      </c>
      <c r="AL17" s="1">
        <v>0</v>
      </c>
      <c r="AM17" s="1">
        <v>0</v>
      </c>
      <c r="AN17" s="1">
        <v>14252000</v>
      </c>
      <c r="AO17" s="1">
        <v>32303597</v>
      </c>
      <c r="AP17" s="1" t="s">
        <v>69</v>
      </c>
      <c r="AQ17" s="1" t="s">
        <v>33</v>
      </c>
      <c r="AR17" s="1" t="s">
        <v>35</v>
      </c>
      <c r="AS17" s="1">
        <v>19526736</v>
      </c>
      <c r="AT17" s="1">
        <v>12418442</v>
      </c>
      <c r="AU17" s="1">
        <v>7374481</v>
      </c>
      <c r="AV17" s="1" t="s">
        <v>34</v>
      </c>
      <c r="AW17" s="14">
        <f t="shared" si="9"/>
        <v>2.0697392646646087</v>
      </c>
      <c r="AX17" s="13">
        <f t="shared" si="10"/>
        <v>8.4127357768635058E-2</v>
      </c>
      <c r="AY17" s="1" t="s">
        <v>152</v>
      </c>
      <c r="AZ17" s="1" t="s">
        <v>151</v>
      </c>
      <c r="BA17" s="1" t="s">
        <v>125</v>
      </c>
    </row>
    <row r="18" spans="1:53" ht="15" customHeight="1">
      <c r="A18" s="6" t="s">
        <v>44</v>
      </c>
      <c r="B18" s="13">
        <f t="shared" si="0"/>
        <v>0.83252018272754635</v>
      </c>
      <c r="C18" s="13">
        <f t="shared" si="1"/>
        <v>0.56999443253819793</v>
      </c>
      <c r="D18" s="13">
        <f t="shared" si="2"/>
        <v>0.46056565443947611</v>
      </c>
      <c r="E18" s="13">
        <f t="shared" si="3"/>
        <v>0.19169712002972872</v>
      </c>
      <c r="F18" s="13">
        <f t="shared" si="4"/>
        <v>0.3479666387959866</v>
      </c>
      <c r="G18" s="13">
        <f t="shared" si="5"/>
        <v>2.0328388487384301</v>
      </c>
      <c r="H18" s="13">
        <f t="shared" si="6"/>
        <v>1.9294861503065244</v>
      </c>
      <c r="I18" s="13">
        <f t="shared" si="7"/>
        <v>0.10747262770062709</v>
      </c>
      <c r="J18" s="1">
        <f>AS18/9*12</f>
        <v>49940172</v>
      </c>
      <c r="K18" s="1">
        <f>AT18/9*12</f>
        <v>23000728</v>
      </c>
      <c r="L18" s="1">
        <f>AU18/9*12</f>
        <v>27512370.666666664</v>
      </c>
      <c r="M18" s="1">
        <v>17047417</v>
      </c>
      <c r="N18" s="1">
        <v>47322000000000</v>
      </c>
      <c r="O18" s="1">
        <v>143520000000000</v>
      </c>
      <c r="P18" s="1">
        <v>15424471527594</v>
      </c>
      <c r="Q18" s="1">
        <v>1933056</v>
      </c>
      <c r="R18" s="1">
        <v>0</v>
      </c>
      <c r="S18" s="1">
        <v>22151714</v>
      </c>
      <c r="T18" s="1">
        <v>2256293</v>
      </c>
      <c r="U18" s="1">
        <v>0</v>
      </c>
      <c r="V18" s="1">
        <v>6712820</v>
      </c>
      <c r="W18" s="1">
        <v>1138225</v>
      </c>
      <c r="X18" s="1">
        <v>0</v>
      </c>
      <c r="Y18" s="1">
        <v>15</v>
      </c>
      <c r="Z18" s="1">
        <v>216383</v>
      </c>
      <c r="AA18" s="1">
        <v>24811505</v>
      </c>
      <c r="AB18" s="6">
        <f t="shared" si="11"/>
        <v>25027903</v>
      </c>
      <c r="AC18" s="6">
        <f t="shared" si="12"/>
        <v>34192108</v>
      </c>
      <c r="AD18" s="6">
        <f t="shared" si="13"/>
        <v>28465620</v>
      </c>
      <c r="AE18" s="1">
        <v>5342042</v>
      </c>
      <c r="AF18" s="1">
        <v>6656167</v>
      </c>
      <c r="AG18" s="1">
        <v>141311</v>
      </c>
      <c r="AH18" s="1">
        <v>7891</v>
      </c>
      <c r="AI18" s="1">
        <v>0</v>
      </c>
      <c r="AJ18" s="1">
        <v>2289147</v>
      </c>
      <c r="AK18" s="1">
        <v>14029062</v>
      </c>
      <c r="AL18" s="1">
        <v>0</v>
      </c>
      <c r="AM18" s="1">
        <v>0</v>
      </c>
      <c r="AN18" s="1">
        <v>6000000</v>
      </c>
      <c r="AO18" s="1">
        <v>23652741</v>
      </c>
      <c r="AP18" s="1" t="s">
        <v>45</v>
      </c>
      <c r="AQ18" s="1" t="s">
        <v>46</v>
      </c>
      <c r="AR18" s="1" t="s">
        <v>35</v>
      </c>
      <c r="AS18" s="1">
        <v>37455129</v>
      </c>
      <c r="AT18" s="1">
        <v>17250546</v>
      </c>
      <c r="AU18" s="1">
        <v>20634278</v>
      </c>
      <c r="AV18" s="1" t="s">
        <v>47</v>
      </c>
      <c r="AW18" s="14">
        <f t="shared" si="9"/>
        <v>4.5853951111111106</v>
      </c>
      <c r="AX18" s="13">
        <f t="shared" si="10"/>
        <v>0.17438616917502786</v>
      </c>
      <c r="AY18" s="1" t="s">
        <v>140</v>
      </c>
      <c r="AZ18" s="1" t="s">
        <v>145</v>
      </c>
      <c r="BA18" s="1" t="s">
        <v>126</v>
      </c>
    </row>
    <row r="19" spans="1:53" ht="15" customHeight="1">
      <c r="A19" s="6" t="s">
        <v>116</v>
      </c>
      <c r="B19" s="13">
        <f t="shared" si="0"/>
        <v>2.0565877994916266</v>
      </c>
      <c r="C19" s="13">
        <f t="shared" si="1"/>
        <v>1.30532196220259</v>
      </c>
      <c r="D19" s="13">
        <f t="shared" si="2"/>
        <v>0.68427183394209223</v>
      </c>
      <c r="E19" s="13">
        <f t="shared" si="3"/>
        <v>9.5536399970932342E-2</v>
      </c>
      <c r="F19" s="13">
        <f t="shared" si="4"/>
        <v>0.75199177385364435</v>
      </c>
      <c r="G19" s="13">
        <f t="shared" si="5"/>
        <v>0.94035532994923854</v>
      </c>
      <c r="H19" s="13">
        <f t="shared" si="6"/>
        <v>8.9399040777475296</v>
      </c>
      <c r="I19" s="13">
        <f t="shared" si="7"/>
        <v>7.2827268659846664E-2</v>
      </c>
      <c r="J19" s="1">
        <f t="shared" ref="J19:J28" si="17">AS19*4</f>
        <v>206963176</v>
      </c>
      <c r="K19" s="1">
        <f t="shared" ref="K19:K28" si="18">AT19*4</f>
        <v>141619072</v>
      </c>
      <c r="L19" s="1">
        <f t="shared" ref="L19:L28" si="19">AU19*4</f>
        <v>26293528</v>
      </c>
      <c r="M19" s="1">
        <v>20821446</v>
      </c>
      <c r="N19" s="1">
        <v>141840000000000</v>
      </c>
      <c r="O19" s="1">
        <v>275220000000000</v>
      </c>
      <c r="P19" s="1">
        <v>20043520880563</v>
      </c>
      <c r="Q19" s="1">
        <v>7336871</v>
      </c>
      <c r="R19" s="1">
        <v>17357658</v>
      </c>
      <c r="S19" s="1">
        <v>95964735</v>
      </c>
      <c r="T19" s="1">
        <v>0</v>
      </c>
      <c r="U19" s="1">
        <v>110039</v>
      </c>
      <c r="V19" s="1">
        <v>2331032</v>
      </c>
      <c r="W19" s="1">
        <v>0</v>
      </c>
      <c r="X19" s="1">
        <v>8259765</v>
      </c>
      <c r="Y19" s="1">
        <v>5266791</v>
      </c>
      <c r="Z19" s="1">
        <v>616347</v>
      </c>
      <c r="AA19" s="1">
        <v>249485547</v>
      </c>
      <c r="AB19" s="6">
        <f t="shared" si="11"/>
        <v>255368685</v>
      </c>
      <c r="AC19" s="6">
        <f t="shared" si="12"/>
        <v>131360100</v>
      </c>
      <c r="AD19" s="6">
        <f t="shared" si="13"/>
        <v>270153579</v>
      </c>
      <c r="AE19" s="1">
        <v>139563630</v>
      </c>
      <c r="AF19" s="1">
        <v>0</v>
      </c>
      <c r="AG19" s="1">
        <v>10884918</v>
      </c>
      <c r="AH19" s="1">
        <v>9044399</v>
      </c>
      <c r="AI19" s="1">
        <v>0</v>
      </c>
      <c r="AJ19" s="1">
        <v>55641213</v>
      </c>
      <c r="AK19" s="1">
        <v>42541186</v>
      </c>
      <c r="AL19" s="1">
        <v>503233</v>
      </c>
      <c r="AM19" s="1">
        <v>11975000</v>
      </c>
      <c r="AN19" s="1">
        <v>60000000</v>
      </c>
      <c r="AO19" s="1">
        <v>22942008</v>
      </c>
      <c r="AP19" s="1" t="s">
        <v>117</v>
      </c>
      <c r="AQ19" s="1" t="s">
        <v>33</v>
      </c>
      <c r="AR19" s="1" t="s">
        <v>122</v>
      </c>
      <c r="AS19" s="1">
        <v>51740794</v>
      </c>
      <c r="AT19" s="1">
        <v>35404768</v>
      </c>
      <c r="AU19" s="1">
        <v>6573382</v>
      </c>
      <c r="AV19" s="1" t="s">
        <v>34</v>
      </c>
      <c r="AW19" s="14">
        <f t="shared" si="9"/>
        <v>0.43822546666666667</v>
      </c>
      <c r="AX19" s="13">
        <f t="shared" si="10"/>
        <v>0.92787110311750598</v>
      </c>
      <c r="AY19" s="1" t="s">
        <v>137</v>
      </c>
      <c r="AZ19" s="1" t="s">
        <v>137</v>
      </c>
      <c r="BA19" s="1" t="s">
        <v>125</v>
      </c>
    </row>
    <row r="20" spans="1:53" ht="15" customHeight="1">
      <c r="A20" s="6" t="s">
        <v>50</v>
      </c>
      <c r="B20" s="13">
        <f t="shared" si="0"/>
        <v>0.32405974193615111</v>
      </c>
      <c r="C20" s="13">
        <f t="shared" si="1"/>
        <v>0.37330439566998241</v>
      </c>
      <c r="D20" s="13">
        <f t="shared" si="2"/>
        <v>0.42615761432833599</v>
      </c>
      <c r="E20" s="13">
        <f t="shared" si="3"/>
        <v>0.18756907018521959</v>
      </c>
      <c r="F20" s="13">
        <f t="shared" si="4"/>
        <v>0.27296915071548039</v>
      </c>
      <c r="G20" s="13">
        <f t="shared" si="5"/>
        <v>6.1130204890945139</v>
      </c>
      <c r="H20" s="13">
        <f t="shared" si="6"/>
        <v>2.1008733241876074</v>
      </c>
      <c r="I20" s="13">
        <f t="shared" si="7"/>
        <v>5.3392938743851821E-2</v>
      </c>
      <c r="J20" s="1">
        <f t="shared" si="17"/>
        <v>35252328</v>
      </c>
      <c r="K20" s="1">
        <f t="shared" si="18"/>
        <v>15023048</v>
      </c>
      <c r="L20" s="1">
        <f t="shared" si="19"/>
        <v>24223420</v>
      </c>
      <c r="M20" s="1">
        <v>11368516</v>
      </c>
      <c r="N20" s="1">
        <v>18156000000000</v>
      </c>
      <c r="O20" s="1">
        <v>129144000000000</v>
      </c>
      <c r="P20" s="1">
        <v>6895377681136</v>
      </c>
      <c r="Q20" s="1">
        <v>11040555</v>
      </c>
      <c r="R20" s="1">
        <v>9586658</v>
      </c>
      <c r="S20" s="1">
        <v>12902089</v>
      </c>
      <c r="T20" s="1">
        <v>1639676</v>
      </c>
      <c r="U20" s="1">
        <v>0</v>
      </c>
      <c r="V20" s="1">
        <v>4159001</v>
      </c>
      <c r="W20" s="1">
        <v>1281351</v>
      </c>
      <c r="X20" s="1">
        <v>0</v>
      </c>
      <c r="Y20" s="1">
        <v>184836</v>
      </c>
      <c r="Z20" s="1">
        <v>0</v>
      </c>
      <c r="AA20" s="1">
        <v>6939393</v>
      </c>
      <c r="AB20" s="6">
        <f t="shared" si="11"/>
        <v>7124229</v>
      </c>
      <c r="AC20" s="6">
        <f t="shared" si="12"/>
        <v>40609330</v>
      </c>
      <c r="AD20" s="6">
        <f t="shared" si="13"/>
        <v>13159849</v>
      </c>
      <c r="AE20" s="1">
        <v>9416025</v>
      </c>
      <c r="AF20" s="1">
        <v>561771</v>
      </c>
      <c r="AG20" s="1">
        <v>0</v>
      </c>
      <c r="AH20" s="1">
        <v>31493</v>
      </c>
      <c r="AI20" s="1">
        <v>1752165</v>
      </c>
      <c r="AJ20" s="1">
        <v>885140</v>
      </c>
      <c r="AK20" s="1">
        <v>97323</v>
      </c>
      <c r="AL20" s="1">
        <v>415932</v>
      </c>
      <c r="AM20" s="1">
        <v>0</v>
      </c>
      <c r="AN20" s="1">
        <v>2000000</v>
      </c>
      <c r="AO20" s="1">
        <v>35790633</v>
      </c>
      <c r="AP20" s="1" t="s">
        <v>51</v>
      </c>
      <c r="AQ20" s="1" t="s">
        <v>33</v>
      </c>
      <c r="AR20" s="1" t="s">
        <v>35</v>
      </c>
      <c r="AS20" s="1">
        <v>8813082</v>
      </c>
      <c r="AT20" s="1">
        <v>3755762</v>
      </c>
      <c r="AU20" s="1">
        <v>6055855</v>
      </c>
      <c r="AV20" s="1" t="s">
        <v>34</v>
      </c>
      <c r="AW20" s="14">
        <f t="shared" si="9"/>
        <v>12.11171</v>
      </c>
      <c r="AX20" s="13">
        <f t="shared" si="10"/>
        <v>5.5165001858390635E-2</v>
      </c>
      <c r="AY20" s="1" t="s">
        <v>140</v>
      </c>
      <c r="AZ20" s="1" t="s">
        <v>145</v>
      </c>
      <c r="BA20" s="1" t="s">
        <v>125</v>
      </c>
    </row>
    <row r="21" spans="1:53" ht="15" customHeight="1">
      <c r="A21" s="6" t="s">
        <v>64</v>
      </c>
      <c r="B21" s="13">
        <f t="shared" si="0"/>
        <v>0.38583006368179978</v>
      </c>
      <c r="C21" s="13">
        <f t="shared" si="1"/>
        <v>0.37274229685676008</v>
      </c>
      <c r="D21" s="13">
        <f t="shared" si="2"/>
        <v>0.49397412036828797</v>
      </c>
      <c r="E21" s="13">
        <f t="shared" si="3"/>
        <v>0.33668802974595952</v>
      </c>
      <c r="F21" s="13">
        <f t="shared" si="4"/>
        <v>0.50444003587571795</v>
      </c>
      <c r="G21" s="13">
        <f t="shared" si="5"/>
        <v>5.6071395283810235</v>
      </c>
      <c r="H21" s="13">
        <f t="shared" si="6"/>
        <v>2.6846632387929299</v>
      </c>
      <c r="I21" s="13">
        <f t="shared" si="7"/>
        <v>6.3038598553745273E-2</v>
      </c>
      <c r="J21" s="1">
        <f t="shared" si="17"/>
        <v>33970808</v>
      </c>
      <c r="K21" s="1">
        <f t="shared" si="18"/>
        <v>16780700</v>
      </c>
      <c r="L21" s="1">
        <f t="shared" si="19"/>
        <v>22673784</v>
      </c>
      <c r="M21" s="1">
        <v>9219515</v>
      </c>
      <c r="N21" s="1">
        <v>10192550000000</v>
      </c>
      <c r="O21" s="1">
        <v>67343600000000</v>
      </c>
      <c r="P21" s="1">
        <v>4245246165564</v>
      </c>
      <c r="Q21" s="1">
        <v>59170</v>
      </c>
      <c r="R21" s="1">
        <v>17460844</v>
      </c>
      <c r="S21" s="1">
        <v>10635660</v>
      </c>
      <c r="T21" s="1">
        <v>1993006</v>
      </c>
      <c r="U21" s="1">
        <v>0</v>
      </c>
      <c r="V21" s="1">
        <v>2094603</v>
      </c>
      <c r="W21" s="1">
        <v>575199</v>
      </c>
      <c r="X21" s="1">
        <v>0</v>
      </c>
      <c r="Y21" s="1">
        <v>2073462</v>
      </c>
      <c r="Z21" s="1">
        <v>0</v>
      </c>
      <c r="AA21" s="1">
        <v>813175</v>
      </c>
      <c r="AB21" s="6">
        <f t="shared" si="11"/>
        <v>2886637</v>
      </c>
      <c r="AC21" s="6">
        <f t="shared" si="12"/>
        <v>32818482</v>
      </c>
      <c r="AD21" s="6">
        <f t="shared" si="13"/>
        <v>12662357</v>
      </c>
      <c r="AE21" s="1">
        <v>834241</v>
      </c>
      <c r="AF21" s="1">
        <v>5659952</v>
      </c>
      <c r="AG21" s="1">
        <v>0</v>
      </c>
      <c r="AH21" s="1">
        <v>1135955</v>
      </c>
      <c r="AI21" s="1">
        <v>0</v>
      </c>
      <c r="AJ21" s="1">
        <v>5000000</v>
      </c>
      <c r="AK21" s="1">
        <v>32209</v>
      </c>
      <c r="AL21" s="1">
        <v>0</v>
      </c>
      <c r="AM21" s="1">
        <v>0</v>
      </c>
      <c r="AN21" s="1">
        <v>950000</v>
      </c>
      <c r="AO21" s="1">
        <v>22625215</v>
      </c>
      <c r="AP21" s="1" t="s">
        <v>65</v>
      </c>
      <c r="AQ21" s="1" t="s">
        <v>33</v>
      </c>
      <c r="AR21" s="1" t="s">
        <v>35</v>
      </c>
      <c r="AS21" s="1">
        <v>8492702</v>
      </c>
      <c r="AT21" s="1">
        <v>4195175</v>
      </c>
      <c r="AU21" s="1">
        <v>5668446</v>
      </c>
      <c r="AV21" s="1" t="s">
        <v>34</v>
      </c>
      <c r="AW21" s="14">
        <f t="shared" si="9"/>
        <v>23.867141052631577</v>
      </c>
      <c r="AX21" s="13">
        <f t="shared" si="10"/>
        <v>4.2864310788256046E-2</v>
      </c>
      <c r="AY21" s="1" t="s">
        <v>140</v>
      </c>
      <c r="AZ21" s="1" t="s">
        <v>145</v>
      </c>
      <c r="BA21" s="1" t="s">
        <v>125</v>
      </c>
    </row>
    <row r="22" spans="1:53" ht="15" customHeight="1">
      <c r="A22" s="6" t="s">
        <v>86</v>
      </c>
      <c r="B22" s="13">
        <f t="shared" si="0"/>
        <v>1.0537490023392198</v>
      </c>
      <c r="C22" s="13">
        <f t="shared" si="1"/>
        <v>0.49106963852289298</v>
      </c>
      <c r="D22" s="13">
        <f t="shared" si="2"/>
        <v>0.46999995646128073</v>
      </c>
      <c r="E22" s="13">
        <f t="shared" si="3"/>
        <v>8.2737710545652626E-2</v>
      </c>
      <c r="F22" s="13">
        <f t="shared" si="4"/>
        <v>0.18245324754050146</v>
      </c>
      <c r="G22" s="13">
        <f t="shared" si="5"/>
        <v>1.5176928571428572</v>
      </c>
      <c r="H22" s="13">
        <f t="shared" si="6"/>
        <v>5.1043939189476726</v>
      </c>
      <c r="I22" s="13">
        <f t="shared" si="7"/>
        <v>8.727771929237936E-2</v>
      </c>
      <c r="J22" s="1">
        <f t="shared" si="17"/>
        <v>38586344</v>
      </c>
      <c r="K22" s="1">
        <f t="shared" si="18"/>
        <v>18135580</v>
      </c>
      <c r="L22" s="1">
        <f t="shared" si="19"/>
        <v>17497884</v>
      </c>
      <c r="M22" s="1">
        <v>6321077</v>
      </c>
      <c r="N22" s="1">
        <v>84000000000000</v>
      </c>
      <c r="O22" s="1">
        <v>211486200000000</v>
      </c>
      <c r="P22" s="1">
        <v>18458033197812</v>
      </c>
      <c r="Q22" s="1">
        <v>832242</v>
      </c>
      <c r="R22" s="1">
        <v>0</v>
      </c>
      <c r="S22" s="1">
        <v>10989258</v>
      </c>
      <c r="T22" s="1">
        <v>1219755</v>
      </c>
      <c r="U22" s="1">
        <v>0</v>
      </c>
      <c r="V22" s="1">
        <v>4881774</v>
      </c>
      <c r="W22" s="1">
        <v>59035</v>
      </c>
      <c r="X22" s="1">
        <v>0</v>
      </c>
      <c r="Y22" s="1">
        <v>2196209</v>
      </c>
      <c r="Z22" s="1">
        <v>131000</v>
      </c>
      <c r="AA22" s="1">
        <v>24283364</v>
      </c>
      <c r="AB22" s="6">
        <f t="shared" si="11"/>
        <v>26610573</v>
      </c>
      <c r="AC22" s="6">
        <f t="shared" si="12"/>
        <v>17982064</v>
      </c>
      <c r="AD22" s="6">
        <f t="shared" si="13"/>
        <v>18948582</v>
      </c>
      <c r="AE22" s="1">
        <v>973153</v>
      </c>
      <c r="AF22" s="1">
        <v>6920802</v>
      </c>
      <c r="AG22" s="1">
        <v>572558</v>
      </c>
      <c r="AH22" s="1">
        <v>3737175</v>
      </c>
      <c r="AI22" s="1">
        <v>3594222</v>
      </c>
      <c r="AJ22" s="1">
        <v>628967</v>
      </c>
      <c r="AK22" s="1">
        <v>2420615</v>
      </c>
      <c r="AL22" s="1">
        <v>0</v>
      </c>
      <c r="AM22" s="1">
        <v>101090</v>
      </c>
      <c r="AN22" s="1">
        <v>12300000</v>
      </c>
      <c r="AO22" s="1">
        <v>15727742</v>
      </c>
      <c r="AP22" s="1" t="s">
        <v>87</v>
      </c>
      <c r="AQ22" s="1" t="s">
        <v>88</v>
      </c>
      <c r="AR22" s="1" t="s">
        <v>35</v>
      </c>
      <c r="AS22" s="1">
        <v>9646586</v>
      </c>
      <c r="AT22" s="1">
        <v>4533895</v>
      </c>
      <c r="AU22" s="1">
        <v>4374471</v>
      </c>
      <c r="AV22" s="1" t="s">
        <v>34</v>
      </c>
      <c r="AW22" s="14">
        <f t="shared" si="9"/>
        <v>1.4225921951219511</v>
      </c>
      <c r="AX22" s="13">
        <f t="shared" si="10"/>
        <v>0.12582652201420236</v>
      </c>
      <c r="AY22" s="1" t="s">
        <v>136</v>
      </c>
      <c r="AZ22" s="1" t="s">
        <v>138</v>
      </c>
      <c r="BA22" s="1" t="s">
        <v>127</v>
      </c>
    </row>
    <row r="23" spans="1:53" ht="15" customHeight="1">
      <c r="A23" s="6" t="s">
        <v>72</v>
      </c>
      <c r="B23" s="13">
        <f t="shared" si="0"/>
        <v>0.73865713738281591</v>
      </c>
      <c r="C23" s="13">
        <f t="shared" si="1"/>
        <v>0.33381830228358539</v>
      </c>
      <c r="D23" s="13">
        <f t="shared" si="2"/>
        <v>0.53485304868073091</v>
      </c>
      <c r="E23" s="13">
        <f t="shared" si="3"/>
        <v>0.28046143164618481</v>
      </c>
      <c r="F23" s="13">
        <f t="shared" si="4"/>
        <v>0.53642268971742002</v>
      </c>
      <c r="G23" s="13">
        <f t="shared" si="5"/>
        <v>0.28026666666666666</v>
      </c>
      <c r="H23" s="13">
        <f t="shared" si="6"/>
        <v>2.4535702615803352</v>
      </c>
      <c r="I23" s="13">
        <f t="shared" si="7"/>
        <v>0.27229502612848017</v>
      </c>
      <c r="J23" s="1">
        <f t="shared" si="17"/>
        <v>30904384</v>
      </c>
      <c r="K23" s="1">
        <f t="shared" si="18"/>
        <v>16529304</v>
      </c>
      <c r="L23" s="1">
        <f t="shared" si="19"/>
        <v>16157944</v>
      </c>
      <c r="M23" s="1">
        <v>8948532</v>
      </c>
      <c r="N23" s="1">
        <v>45000000000000</v>
      </c>
      <c r="O23" s="1">
        <v>57612000000000</v>
      </c>
      <c r="P23" s="1">
        <v>15687461045314</v>
      </c>
      <c r="Q23" s="1">
        <v>8985955</v>
      </c>
      <c r="R23" s="1">
        <v>2006413</v>
      </c>
      <c r="S23" s="1">
        <v>1429</v>
      </c>
      <c r="T23" s="1">
        <v>135945</v>
      </c>
      <c r="U23" s="1">
        <v>0</v>
      </c>
      <c r="V23" s="1">
        <v>2679885</v>
      </c>
      <c r="W23" s="1">
        <v>156865</v>
      </c>
      <c r="X23" s="1">
        <v>0</v>
      </c>
      <c r="Y23" s="1">
        <v>0</v>
      </c>
      <c r="Z23" s="1">
        <v>0</v>
      </c>
      <c r="AA23" s="1">
        <v>2268184</v>
      </c>
      <c r="AB23" s="6">
        <f t="shared" si="11"/>
        <v>2268184</v>
      </c>
      <c r="AC23" s="6">
        <f t="shared" si="12"/>
        <v>13966492</v>
      </c>
      <c r="AD23" s="6">
        <f t="shared" si="13"/>
        <v>10316449</v>
      </c>
      <c r="AE23" s="1">
        <v>8666804</v>
      </c>
      <c r="AF23" s="1">
        <v>708036</v>
      </c>
      <c r="AG23" s="1">
        <v>199176</v>
      </c>
      <c r="AH23" s="1">
        <v>0</v>
      </c>
      <c r="AI23" s="1">
        <v>742433</v>
      </c>
      <c r="AJ23" s="1">
        <v>0</v>
      </c>
      <c r="AK23" s="1">
        <v>0</v>
      </c>
      <c r="AL23" s="1">
        <v>0</v>
      </c>
      <c r="AM23" s="1">
        <v>0</v>
      </c>
      <c r="AN23" s="1">
        <v>2000000</v>
      </c>
      <c r="AO23" s="1">
        <v>4085824</v>
      </c>
      <c r="AP23" s="1" t="s">
        <v>73</v>
      </c>
      <c r="AQ23" s="1" t="s">
        <v>33</v>
      </c>
      <c r="AR23" s="1" t="s">
        <v>35</v>
      </c>
      <c r="AS23" s="1">
        <v>7726096</v>
      </c>
      <c r="AT23" s="1">
        <v>4132326</v>
      </c>
      <c r="AU23" s="1">
        <v>4039486</v>
      </c>
      <c r="AV23" s="1" t="s">
        <v>34</v>
      </c>
      <c r="AW23" s="14">
        <f t="shared" si="9"/>
        <v>8.0789720000000003</v>
      </c>
      <c r="AX23" s="13">
        <f t="shared" si="10"/>
        <v>3.9369992362702215E-2</v>
      </c>
      <c r="AY23" s="1" t="s">
        <v>140</v>
      </c>
      <c r="AZ23" s="1" t="s">
        <v>145</v>
      </c>
      <c r="BA23" s="1" t="s">
        <v>125</v>
      </c>
    </row>
    <row r="24" spans="1:53" ht="15" customHeight="1">
      <c r="A24" s="6" t="s">
        <v>58</v>
      </c>
      <c r="B24" s="13">
        <f t="shared" si="0"/>
        <v>0.37640695512791478</v>
      </c>
      <c r="C24" s="13">
        <f t="shared" si="1"/>
        <v>0.18883091418093376</v>
      </c>
      <c r="D24" s="13">
        <f t="shared" si="2"/>
        <v>0.76824224591167878</v>
      </c>
      <c r="E24" s="13">
        <f t="shared" si="3"/>
        <v>0.22394473423333763</v>
      </c>
      <c r="F24" s="13">
        <f t="shared" si="4"/>
        <v>1.1002503088154367</v>
      </c>
      <c r="G24" s="13">
        <f t="shared" si="5"/>
        <v>4.0287480680061822</v>
      </c>
      <c r="H24" s="13">
        <f t="shared" si="6"/>
        <v>1.9709151191832235</v>
      </c>
      <c r="I24" s="13">
        <f t="shared" si="7"/>
        <v>0.24765758294635357</v>
      </c>
      <c r="J24" s="1">
        <f t="shared" si="17"/>
        <v>72168252</v>
      </c>
      <c r="K24" s="1">
        <f t="shared" si="18"/>
        <v>55442700</v>
      </c>
      <c r="L24" s="1">
        <f t="shared" si="19"/>
        <v>14689112</v>
      </c>
      <c r="M24" s="1">
        <v>24291590</v>
      </c>
      <c r="N24" s="1">
        <v>13043520000000</v>
      </c>
      <c r="O24" s="1">
        <v>65592576000000</v>
      </c>
      <c r="P24" s="1">
        <v>16244498831385</v>
      </c>
      <c r="Q24" s="1">
        <v>823981</v>
      </c>
      <c r="R24" s="1">
        <v>17338028</v>
      </c>
      <c r="S24" s="1">
        <v>3357726</v>
      </c>
      <c r="T24" s="1">
        <v>2285846</v>
      </c>
      <c r="U24" s="1">
        <v>0</v>
      </c>
      <c r="V24" s="1">
        <v>9882865</v>
      </c>
      <c r="W24" s="1">
        <v>2515978</v>
      </c>
      <c r="X24" s="1">
        <v>0</v>
      </c>
      <c r="Y24" s="1">
        <v>877848</v>
      </c>
      <c r="Z24" s="1">
        <v>0</v>
      </c>
      <c r="AA24" s="1">
        <v>5437588</v>
      </c>
      <c r="AB24" s="6">
        <f t="shared" si="11"/>
        <v>6315436</v>
      </c>
      <c r="AC24" s="6">
        <f t="shared" si="12"/>
        <v>36204424</v>
      </c>
      <c r="AD24" s="6">
        <f t="shared" si="13"/>
        <v>13627597</v>
      </c>
      <c r="AE24" s="1">
        <v>6662590</v>
      </c>
      <c r="AF24" s="1">
        <v>2284470</v>
      </c>
      <c r="AG24" s="1">
        <v>1558075</v>
      </c>
      <c r="AH24" s="1">
        <v>3053838</v>
      </c>
      <c r="AI24" s="1">
        <v>0</v>
      </c>
      <c r="AJ24" s="1">
        <v>0</v>
      </c>
      <c r="AK24" s="1">
        <v>68624</v>
      </c>
      <c r="AL24" s="1">
        <v>0</v>
      </c>
      <c r="AM24" s="1">
        <v>0</v>
      </c>
      <c r="AN24" s="1">
        <v>8064000</v>
      </c>
      <c r="AO24" s="1">
        <v>18098245</v>
      </c>
      <c r="AP24" s="1" t="s">
        <v>59</v>
      </c>
      <c r="AQ24" s="1" t="s">
        <v>33</v>
      </c>
      <c r="AR24" s="1" t="s">
        <v>35</v>
      </c>
      <c r="AS24" s="1">
        <v>18042063</v>
      </c>
      <c r="AT24" s="1">
        <v>13860675</v>
      </c>
      <c r="AU24" s="1">
        <v>3672278</v>
      </c>
      <c r="AV24" s="1" t="s">
        <v>34</v>
      </c>
      <c r="AW24" s="14">
        <f t="shared" si="9"/>
        <v>1.8215664682539683</v>
      </c>
      <c r="AX24" s="13">
        <f t="shared" si="10"/>
        <v>9.6282786637317E-2</v>
      </c>
      <c r="AY24" s="1" t="s">
        <v>140</v>
      </c>
      <c r="AZ24" s="1" t="s">
        <v>145</v>
      </c>
      <c r="BA24" s="1" t="s">
        <v>125</v>
      </c>
    </row>
    <row r="25" spans="1:53" ht="15" customHeight="1">
      <c r="A25" s="6" t="s">
        <v>60</v>
      </c>
      <c r="B25" s="13">
        <f t="shared" si="0"/>
        <v>2.5727264150098641</v>
      </c>
      <c r="C25" s="13">
        <f t="shared" si="1"/>
        <v>1.1733926656960005</v>
      </c>
      <c r="D25" s="13">
        <f t="shared" si="2"/>
        <v>0.43200108614740707</v>
      </c>
      <c r="E25" s="13">
        <f t="shared" si="3"/>
        <v>0.25942191058102043</v>
      </c>
      <c r="F25" s="13">
        <f t="shared" si="4"/>
        <v>0.75448883577961656</v>
      </c>
      <c r="G25" s="13">
        <f t="shared" si="5"/>
        <v>4.1282555282555284</v>
      </c>
      <c r="H25" s="13">
        <f t="shared" si="6"/>
        <v>2.26680336984229</v>
      </c>
      <c r="I25" s="13">
        <f t="shared" si="7"/>
        <v>0.18549237776103081</v>
      </c>
      <c r="J25" s="1">
        <f t="shared" si="17"/>
        <v>40156612</v>
      </c>
      <c r="K25" s="1">
        <f t="shared" si="18"/>
        <v>17347700</v>
      </c>
      <c r="L25" s="1">
        <f t="shared" si="19"/>
        <v>13807368</v>
      </c>
      <c r="M25" s="1">
        <v>12292326</v>
      </c>
      <c r="N25" s="1">
        <v>10378500000000</v>
      </c>
      <c r="O25" s="1">
        <v>53223600000000</v>
      </c>
      <c r="P25" s="1">
        <v>9872572117002</v>
      </c>
      <c r="Q25" s="1">
        <v>934843</v>
      </c>
      <c r="R25" s="1">
        <v>8679</v>
      </c>
      <c r="S25" s="1">
        <v>10088859</v>
      </c>
      <c r="T25" s="1">
        <v>2391184</v>
      </c>
      <c r="U25" s="1">
        <v>0</v>
      </c>
      <c r="V25" s="1">
        <v>3854232</v>
      </c>
      <c r="W25" s="1">
        <v>1037199</v>
      </c>
      <c r="X25" s="1">
        <v>0</v>
      </c>
      <c r="Y25" s="1">
        <v>2000</v>
      </c>
      <c r="Z25" s="1">
        <v>0</v>
      </c>
      <c r="AA25" s="1">
        <v>39125310</v>
      </c>
      <c r="AB25" s="6">
        <f t="shared" si="11"/>
        <v>39127310</v>
      </c>
      <c r="AC25" s="6">
        <f t="shared" si="12"/>
        <v>18314996</v>
      </c>
      <c r="AD25" s="6">
        <f t="shared" si="13"/>
        <v>47119474</v>
      </c>
      <c r="AE25" s="1">
        <v>3549971</v>
      </c>
      <c r="AF25" s="1">
        <v>9853131</v>
      </c>
      <c r="AG25" s="1">
        <v>609615</v>
      </c>
      <c r="AH25" s="1">
        <v>857848</v>
      </c>
      <c r="AI25" s="1">
        <v>3757231</v>
      </c>
      <c r="AJ25" s="1">
        <v>7560253</v>
      </c>
      <c r="AK25" s="1">
        <v>351915</v>
      </c>
      <c r="AL25" s="1">
        <v>7479822</v>
      </c>
      <c r="AM25" s="1">
        <v>13099688</v>
      </c>
      <c r="AN25" s="1">
        <v>5100000</v>
      </c>
      <c r="AO25" s="1">
        <v>3627511</v>
      </c>
      <c r="AP25" s="1" t="s">
        <v>61</v>
      </c>
      <c r="AQ25" s="1" t="s">
        <v>33</v>
      </c>
      <c r="AR25" s="1" t="s">
        <v>35</v>
      </c>
      <c r="AS25" s="1">
        <v>10039153</v>
      </c>
      <c r="AT25" s="1">
        <v>4336925</v>
      </c>
      <c r="AU25" s="1">
        <v>3451842</v>
      </c>
      <c r="AV25" s="1" t="s">
        <v>34</v>
      </c>
      <c r="AW25" s="14">
        <f t="shared" si="9"/>
        <v>2.7073270588235294</v>
      </c>
      <c r="AX25" s="13">
        <f t="shared" si="10"/>
        <v>0.73514963286962931</v>
      </c>
      <c r="AY25" s="1" t="s">
        <v>140</v>
      </c>
      <c r="AZ25" s="1" t="s">
        <v>139</v>
      </c>
      <c r="BA25" s="1" t="s">
        <v>125</v>
      </c>
    </row>
    <row r="26" spans="1:53" ht="15" customHeight="1">
      <c r="A26" s="6" t="s">
        <v>104</v>
      </c>
      <c r="B26" s="13">
        <f t="shared" si="0"/>
        <v>0.44453194672142166</v>
      </c>
      <c r="C26" s="13">
        <f t="shared" si="1"/>
        <v>0.33815863157840659</v>
      </c>
      <c r="D26" s="13">
        <f t="shared" si="2"/>
        <v>0.72390607419737674</v>
      </c>
      <c r="E26" s="13">
        <f t="shared" si="3"/>
        <v>0.12989032321446115</v>
      </c>
      <c r="F26" s="13">
        <f t="shared" si="4"/>
        <v>0.58130928381962865</v>
      </c>
      <c r="G26" s="13">
        <f t="shared" si="5"/>
        <v>1.9789288849868305</v>
      </c>
      <c r="H26" s="13">
        <f t="shared" si="6"/>
        <v>2.871504576989925</v>
      </c>
      <c r="I26" s="13">
        <f t="shared" si="7"/>
        <v>5.6121799979762257E-2</v>
      </c>
      <c r="J26" s="1">
        <f t="shared" si="17"/>
        <v>59171472</v>
      </c>
      <c r="K26" s="1">
        <f t="shared" si="18"/>
        <v>42834588</v>
      </c>
      <c r="L26" s="1">
        <f t="shared" si="19"/>
        <v>13221536</v>
      </c>
      <c r="M26" s="1">
        <v>15283844</v>
      </c>
      <c r="N26" s="1">
        <v>34170000000000</v>
      </c>
      <c r="O26" s="1">
        <v>101790000000000</v>
      </c>
      <c r="P26" s="1">
        <v>5712638019940</v>
      </c>
      <c r="Q26" s="1">
        <v>802614</v>
      </c>
      <c r="R26" s="1">
        <v>0</v>
      </c>
      <c r="S26" s="1">
        <v>16912004</v>
      </c>
      <c r="T26" s="1">
        <v>6974881</v>
      </c>
      <c r="U26" s="1">
        <v>0</v>
      </c>
      <c r="V26" s="1">
        <v>16903970</v>
      </c>
      <c r="W26" s="1">
        <v>3418693</v>
      </c>
      <c r="X26" s="1">
        <v>0</v>
      </c>
      <c r="Y26" s="1">
        <v>304532</v>
      </c>
      <c r="Z26" s="1">
        <v>0</v>
      </c>
      <c r="AA26" s="1">
        <v>8077010</v>
      </c>
      <c r="AB26" s="6">
        <f t="shared" si="11"/>
        <v>8381542</v>
      </c>
      <c r="AC26" s="6">
        <f t="shared" si="12"/>
        <v>45012162</v>
      </c>
      <c r="AD26" s="6">
        <f t="shared" si="13"/>
        <v>20009344</v>
      </c>
      <c r="AE26" s="1">
        <v>8526139</v>
      </c>
      <c r="AF26" s="1">
        <v>6119756</v>
      </c>
      <c r="AG26" s="1">
        <v>383053</v>
      </c>
      <c r="AH26" s="1">
        <v>1184226</v>
      </c>
      <c r="AI26" s="1">
        <v>0</v>
      </c>
      <c r="AJ26" s="1">
        <v>3794154</v>
      </c>
      <c r="AK26" s="1">
        <v>2016</v>
      </c>
      <c r="AL26" s="1">
        <v>0</v>
      </c>
      <c r="AM26" s="1">
        <v>0</v>
      </c>
      <c r="AN26" s="1">
        <v>15000000</v>
      </c>
      <c r="AO26" s="1">
        <v>18760279</v>
      </c>
      <c r="AP26" s="1" t="s">
        <v>105</v>
      </c>
      <c r="AQ26" s="1" t="s">
        <v>33</v>
      </c>
      <c r="AR26" s="1" t="s">
        <v>35</v>
      </c>
      <c r="AS26" s="1">
        <v>14792868</v>
      </c>
      <c r="AT26" s="1">
        <v>10708647</v>
      </c>
      <c r="AU26" s="1">
        <v>3305384</v>
      </c>
      <c r="AV26" s="1" t="s">
        <v>34</v>
      </c>
      <c r="AW26" s="14">
        <f t="shared" si="9"/>
        <v>0.88143573333333336</v>
      </c>
      <c r="AX26" s="13">
        <f t="shared" si="10"/>
        <v>8.2341507024265639E-2</v>
      </c>
      <c r="AY26" s="1" t="s">
        <v>135</v>
      </c>
      <c r="AZ26" s="1" t="s">
        <v>134</v>
      </c>
      <c r="BA26" s="1" t="s">
        <v>125</v>
      </c>
    </row>
    <row r="27" spans="1:53" ht="15" customHeight="1">
      <c r="A27" s="6" t="s">
        <v>78</v>
      </c>
      <c r="B27" s="13">
        <f t="shared" si="0"/>
        <v>1.8082026003963998</v>
      </c>
      <c r="C27" s="13">
        <f t="shared" si="1"/>
        <v>0.8816714716914309</v>
      </c>
      <c r="D27" s="13">
        <f t="shared" si="2"/>
        <v>0.75250777220527887</v>
      </c>
      <c r="E27" s="13">
        <f t="shared" si="3"/>
        <v>8.1758148625171612E-2</v>
      </c>
      <c r="F27" s="13">
        <f t="shared" si="4"/>
        <v>0.6840085510997711</v>
      </c>
      <c r="G27" s="13">
        <f t="shared" si="5"/>
        <v>5.3737301327940532</v>
      </c>
      <c r="H27" s="13">
        <f t="shared" si="6"/>
        <v>1.845379519134037</v>
      </c>
      <c r="I27" s="13">
        <f t="shared" si="7"/>
        <v>0.53567621272116039</v>
      </c>
      <c r="J27" s="1">
        <f t="shared" si="17"/>
        <v>94781336</v>
      </c>
      <c r="K27" s="1">
        <f t="shared" si="18"/>
        <v>71323692</v>
      </c>
      <c r="L27" s="1">
        <f t="shared" si="19"/>
        <v>11329020</v>
      </c>
      <c r="M27" s="1">
        <v>33310613</v>
      </c>
      <c r="N27" s="1">
        <v>21740404672800</v>
      </c>
      <c r="O27" s="1">
        <v>138567472362162</v>
      </c>
      <c r="P27" s="1">
        <v>74227298801307</v>
      </c>
      <c r="Q27" s="1">
        <v>1338124</v>
      </c>
      <c r="R27" s="1">
        <v>166908</v>
      </c>
      <c r="S27" s="1">
        <v>981704</v>
      </c>
      <c r="T27" s="1">
        <v>15064652</v>
      </c>
      <c r="U27" s="1">
        <v>0</v>
      </c>
      <c r="V27" s="1">
        <v>22920566</v>
      </c>
      <c r="W27" s="1">
        <v>5743000</v>
      </c>
      <c r="X27" s="1">
        <v>0</v>
      </c>
      <c r="Y27" s="1">
        <v>1183737</v>
      </c>
      <c r="Z27" s="1">
        <v>3778802</v>
      </c>
      <c r="AA27" s="1">
        <v>90140896</v>
      </c>
      <c r="AB27" s="6">
        <f t="shared" si="11"/>
        <v>95103435</v>
      </c>
      <c r="AC27" s="6">
        <f t="shared" si="12"/>
        <v>46214954</v>
      </c>
      <c r="AD27" s="6">
        <f t="shared" si="13"/>
        <v>83566000</v>
      </c>
      <c r="AE27" s="1">
        <v>8653556</v>
      </c>
      <c r="AF27" s="1">
        <v>16555697</v>
      </c>
      <c r="AG27" s="1">
        <v>10243164</v>
      </c>
      <c r="AH27" s="1">
        <v>0</v>
      </c>
      <c r="AI27" s="1">
        <v>0</v>
      </c>
      <c r="AJ27" s="1">
        <v>22980715</v>
      </c>
      <c r="AK27" s="1">
        <v>0</v>
      </c>
      <c r="AL27" s="1">
        <v>13146175</v>
      </c>
      <c r="AM27" s="1">
        <v>11986693</v>
      </c>
      <c r="AN27" s="1">
        <v>61503538.553999998</v>
      </c>
      <c r="AO27" s="1">
        <v>-9988320</v>
      </c>
      <c r="AP27" s="1" t="s">
        <v>79</v>
      </c>
      <c r="AQ27" s="1" t="s">
        <v>33</v>
      </c>
      <c r="AR27" s="1" t="s">
        <v>35</v>
      </c>
      <c r="AS27" s="1">
        <v>23695334</v>
      </c>
      <c r="AT27" s="1">
        <v>17830923</v>
      </c>
      <c r="AU27" s="1">
        <v>2832255</v>
      </c>
      <c r="AV27" s="1" t="s">
        <v>34</v>
      </c>
      <c r="AW27" s="14">
        <f t="shared" si="9"/>
        <v>0.18420110885251165</v>
      </c>
      <c r="AX27" s="13">
        <f t="shared" si="10"/>
        <v>0.68633304323713329</v>
      </c>
      <c r="AY27" s="1" t="s">
        <v>135</v>
      </c>
      <c r="AZ27" s="1" t="s">
        <v>144</v>
      </c>
      <c r="BA27" s="1" t="s">
        <v>125</v>
      </c>
    </row>
    <row r="28" spans="1:53" ht="15" customHeight="1">
      <c r="A28" s="6" t="s">
        <v>100</v>
      </c>
      <c r="B28" s="13">
        <f t="shared" si="0"/>
        <v>3.027742709962463</v>
      </c>
      <c r="C28" s="13">
        <f t="shared" si="1"/>
        <v>0.88081241096357776</v>
      </c>
      <c r="D28" s="13">
        <f t="shared" si="2"/>
        <v>0.66037395210813676</v>
      </c>
      <c r="E28" s="13">
        <f t="shared" si="3"/>
        <v>0.16730683556036147</v>
      </c>
      <c r="F28" s="13">
        <f t="shared" si="4"/>
        <v>0.71428908627481269</v>
      </c>
      <c r="G28" s="13">
        <f t="shared" si="5"/>
        <v>4.2544642857142856</v>
      </c>
      <c r="H28" s="13">
        <f t="shared" si="6"/>
        <v>4.1924872527786956</v>
      </c>
      <c r="I28" s="13">
        <f t="shared" si="7"/>
        <v>0.25524122047546149</v>
      </c>
      <c r="J28" s="1">
        <f t="shared" si="17"/>
        <v>46239504</v>
      </c>
      <c r="K28" s="1">
        <f t="shared" si="18"/>
        <v>30535364</v>
      </c>
      <c r="L28" s="1">
        <f t="shared" si="19"/>
        <v>10830608</v>
      </c>
      <c r="M28" s="1">
        <v>8905078</v>
      </c>
      <c r="N28" s="1">
        <v>12320000000000</v>
      </c>
      <c r="O28" s="1">
        <v>64735000000000</v>
      </c>
      <c r="P28" s="1">
        <v>16523040407479</v>
      </c>
      <c r="Q28" s="1">
        <v>1458966</v>
      </c>
      <c r="R28" s="1">
        <v>0</v>
      </c>
      <c r="S28" s="1">
        <v>515154</v>
      </c>
      <c r="T28" s="1">
        <v>2003565</v>
      </c>
      <c r="U28" s="1">
        <v>0</v>
      </c>
      <c r="V28" s="1">
        <v>7346770</v>
      </c>
      <c r="W28" s="1">
        <v>2127259</v>
      </c>
      <c r="X28" s="1">
        <v>0</v>
      </c>
      <c r="Y28" s="1">
        <v>0</v>
      </c>
      <c r="Z28" s="1">
        <v>0</v>
      </c>
      <c r="AA28" s="1">
        <v>46841383</v>
      </c>
      <c r="AB28" s="6">
        <f t="shared" si="11"/>
        <v>46841383</v>
      </c>
      <c r="AC28" s="6">
        <f t="shared" si="12"/>
        <v>13451714</v>
      </c>
      <c r="AD28" s="6">
        <f t="shared" si="13"/>
        <v>40728329</v>
      </c>
      <c r="AE28" s="1">
        <v>5614071</v>
      </c>
      <c r="AF28" s="1">
        <v>2911417</v>
      </c>
      <c r="AG28" s="1">
        <v>494668</v>
      </c>
      <c r="AH28" s="1">
        <v>0</v>
      </c>
      <c r="AI28" s="1">
        <v>0</v>
      </c>
      <c r="AJ28" s="1">
        <v>4308046</v>
      </c>
      <c r="AK28" s="1">
        <v>97</v>
      </c>
      <c r="AL28" s="1">
        <v>27638</v>
      </c>
      <c r="AM28" s="1">
        <v>27372392</v>
      </c>
      <c r="AN28" s="1">
        <v>7000000</v>
      </c>
      <c r="AO28" s="1">
        <v>8888911</v>
      </c>
      <c r="AP28" s="1" t="s">
        <v>101</v>
      </c>
      <c r="AQ28" s="1" t="s">
        <v>33</v>
      </c>
      <c r="AR28" s="1" t="s">
        <v>35</v>
      </c>
      <c r="AS28" s="1">
        <v>11559876</v>
      </c>
      <c r="AT28" s="1">
        <v>7633841</v>
      </c>
      <c r="AU28" s="1">
        <v>2707652</v>
      </c>
      <c r="AV28" s="1" t="s">
        <v>34</v>
      </c>
      <c r="AW28" s="14">
        <f t="shared" si="9"/>
        <v>1.5472297142857143</v>
      </c>
      <c r="AX28" s="13">
        <f t="shared" si="10"/>
        <v>0.72358666872634592</v>
      </c>
      <c r="AY28" s="1" t="s">
        <v>135</v>
      </c>
      <c r="AZ28" s="1" t="s">
        <v>144</v>
      </c>
      <c r="BA28" s="1" t="s">
        <v>125</v>
      </c>
    </row>
    <row r="29" spans="1:53" ht="15" customHeight="1">
      <c r="A29" s="6" t="s">
        <v>95</v>
      </c>
      <c r="B29" s="13">
        <f t="shared" si="0"/>
        <v>0.32435092083358308</v>
      </c>
      <c r="C29" s="13">
        <f t="shared" si="1"/>
        <v>0.26416414443599234</v>
      </c>
      <c r="D29" s="13">
        <f t="shared" si="2"/>
        <v>0.60802852762386472</v>
      </c>
      <c r="E29" s="13">
        <f t="shared" si="3"/>
        <v>0.19672628287081381</v>
      </c>
      <c r="F29" s="13">
        <f t="shared" si="4"/>
        <v>0.33935706853847925</v>
      </c>
      <c r="G29" s="13">
        <f t="shared" si="5"/>
        <v>2.0106436898124684</v>
      </c>
      <c r="H29" s="13">
        <f t="shared" si="6"/>
        <v>2.0804554215006013</v>
      </c>
      <c r="I29" s="13">
        <f t="shared" si="7"/>
        <v>0.3595865420253051</v>
      </c>
      <c r="J29" s="1">
        <f>AS29*2</f>
        <v>18662052</v>
      </c>
      <c r="K29" s="1">
        <f>AT29*2</f>
        <v>11347060</v>
      </c>
      <c r="L29" s="1">
        <f>AU29*2</f>
        <v>10818446</v>
      </c>
      <c r="M29" s="1">
        <v>6058212</v>
      </c>
      <c r="N29" s="1">
        <v>18265986648000</v>
      </c>
      <c r="O29" s="1">
        <v>54992377440000</v>
      </c>
      <c r="P29" s="1">
        <v>19774518841400</v>
      </c>
      <c r="Q29" s="1">
        <v>1887521</v>
      </c>
      <c r="R29" s="1">
        <v>4630138</v>
      </c>
      <c r="S29" s="1">
        <v>1564226</v>
      </c>
      <c r="T29" s="1">
        <v>3037203</v>
      </c>
      <c r="U29" s="1">
        <v>0</v>
      </c>
      <c r="V29" s="1">
        <v>3354428</v>
      </c>
      <c r="W29" s="1">
        <v>725593</v>
      </c>
      <c r="X29" s="1">
        <v>0</v>
      </c>
      <c r="Y29" s="1">
        <v>1714828</v>
      </c>
      <c r="Z29" s="1">
        <v>0</v>
      </c>
      <c r="AA29" s="1">
        <v>3022389</v>
      </c>
      <c r="AB29" s="6">
        <f t="shared" si="11"/>
        <v>4737217</v>
      </c>
      <c r="AC29" s="6">
        <f t="shared" si="12"/>
        <v>15199109</v>
      </c>
      <c r="AD29" s="6">
        <f t="shared" si="13"/>
        <v>4929845</v>
      </c>
      <c r="AE29" s="1">
        <v>1522500</v>
      </c>
      <c r="AF29" s="1">
        <v>126456</v>
      </c>
      <c r="AG29" s="1">
        <v>57365</v>
      </c>
      <c r="AH29" s="1">
        <v>492934</v>
      </c>
      <c r="AI29" s="1">
        <v>0</v>
      </c>
      <c r="AJ29" s="1">
        <v>0</v>
      </c>
      <c r="AK29" s="1">
        <v>2730590</v>
      </c>
      <c r="AL29" s="1">
        <v>0</v>
      </c>
      <c r="AM29" s="1">
        <v>0</v>
      </c>
      <c r="AN29" s="1">
        <v>4628988</v>
      </c>
      <c r="AO29" s="1">
        <v>9819214</v>
      </c>
      <c r="AP29" s="1" t="s">
        <v>96</v>
      </c>
      <c r="AQ29" s="1" t="s">
        <v>88</v>
      </c>
      <c r="AR29" s="1" t="s">
        <v>35</v>
      </c>
      <c r="AS29" s="1">
        <v>9331026</v>
      </c>
      <c r="AT29" s="1">
        <v>5673530</v>
      </c>
      <c r="AU29" s="1">
        <v>5409223</v>
      </c>
      <c r="AV29" s="1" t="s">
        <v>97</v>
      </c>
      <c r="AW29" s="14">
        <f t="shared" si="9"/>
        <v>2.3371082405052679</v>
      </c>
      <c r="AX29" s="13">
        <f t="shared" si="10"/>
        <v>8.6143156934224016E-2</v>
      </c>
      <c r="AY29" s="1" t="s">
        <v>140</v>
      </c>
      <c r="AZ29" s="1" t="s">
        <v>145</v>
      </c>
      <c r="BA29" s="1" t="s">
        <v>127</v>
      </c>
    </row>
    <row r="30" spans="1:53" ht="15" customHeight="1">
      <c r="A30" s="6" t="s">
        <v>82</v>
      </c>
      <c r="B30" s="13">
        <f t="shared" si="0"/>
        <v>0.73760071183893627</v>
      </c>
      <c r="C30" s="13">
        <f t="shared" si="1"/>
        <v>0.84332361846042792</v>
      </c>
      <c r="D30" s="13">
        <f t="shared" si="2"/>
        <v>0.66856081401305367</v>
      </c>
      <c r="E30" s="13">
        <f t="shared" si="3"/>
        <v>0.17870110020311442</v>
      </c>
      <c r="F30" s="13">
        <f t="shared" si="4"/>
        <v>0.33914407582938388</v>
      </c>
      <c r="G30" s="13">
        <f t="shared" si="5"/>
        <v>0.34272727272727271</v>
      </c>
      <c r="H30" s="13">
        <f t="shared" si="6"/>
        <v>6.2070093832762803</v>
      </c>
      <c r="I30" s="13">
        <f t="shared" si="7"/>
        <v>0.4137625633865098</v>
      </c>
      <c r="J30" s="1">
        <f>AS30*1</f>
        <v>20036632</v>
      </c>
      <c r="K30" s="1">
        <f>AT30*1</f>
        <v>13395707</v>
      </c>
      <c r="L30" s="1">
        <f>AU30*1</f>
        <v>10557661</v>
      </c>
      <c r="M30" s="1">
        <v>2780159</v>
      </c>
      <c r="N30" s="1">
        <v>44000000000000</v>
      </c>
      <c r="O30" s="1">
        <v>59080000000000</v>
      </c>
      <c r="P30" s="1">
        <v>24445092244875</v>
      </c>
      <c r="Q30" s="1">
        <v>1522289</v>
      </c>
      <c r="R30" s="1">
        <v>665326</v>
      </c>
      <c r="S30" s="1">
        <v>11281013</v>
      </c>
      <c r="T30" s="1">
        <v>0</v>
      </c>
      <c r="U30" s="1">
        <v>196896</v>
      </c>
      <c r="V30" s="1">
        <v>8397580</v>
      </c>
      <c r="W30" s="1">
        <v>0</v>
      </c>
      <c r="X30" s="1">
        <v>845449</v>
      </c>
      <c r="Y30" s="1">
        <v>28252650</v>
      </c>
      <c r="Z30" s="1">
        <v>21854</v>
      </c>
      <c r="AA30" s="1">
        <v>5021356</v>
      </c>
      <c r="AB30" s="6">
        <f t="shared" si="11"/>
        <v>33295860</v>
      </c>
      <c r="AC30" s="6">
        <f t="shared" si="12"/>
        <v>22908553</v>
      </c>
      <c r="AD30" s="6">
        <f t="shared" si="13"/>
        <v>16897365</v>
      </c>
      <c r="AE30" s="1">
        <v>6396377</v>
      </c>
      <c r="AF30" s="1">
        <v>0</v>
      </c>
      <c r="AG30" s="1">
        <v>919343</v>
      </c>
      <c r="AH30" s="1">
        <v>827421</v>
      </c>
      <c r="AI30" s="1">
        <v>0</v>
      </c>
      <c r="AJ30" s="1">
        <v>4218591</v>
      </c>
      <c r="AK30" s="1">
        <v>602265</v>
      </c>
      <c r="AL30" s="1">
        <v>1288854</v>
      </c>
      <c r="AM30" s="1">
        <v>2644514</v>
      </c>
      <c r="AN30" s="1">
        <v>20000000</v>
      </c>
      <c r="AO30" s="1">
        <v>18601399</v>
      </c>
      <c r="AP30" s="1" t="s">
        <v>83</v>
      </c>
      <c r="AQ30" s="1" t="s">
        <v>124</v>
      </c>
      <c r="AR30" s="1" t="s">
        <v>122</v>
      </c>
      <c r="AS30" s="1">
        <v>20036632</v>
      </c>
      <c r="AT30" s="1">
        <v>13395707</v>
      </c>
      <c r="AU30" s="1">
        <v>10557661</v>
      </c>
      <c r="AV30" s="1" t="s">
        <v>92</v>
      </c>
      <c r="AW30" s="14">
        <f t="shared" si="9"/>
        <v>0.52788305000000002</v>
      </c>
      <c r="AX30" s="13">
        <f t="shared" si="10"/>
        <v>0.56357244414353425</v>
      </c>
      <c r="AY30" s="1" t="s">
        <v>136</v>
      </c>
      <c r="AZ30" s="1" t="s">
        <v>146</v>
      </c>
      <c r="BA30" s="1" t="s">
        <v>129</v>
      </c>
    </row>
    <row r="31" spans="1:53" ht="15" customHeight="1">
      <c r="A31" s="6" t="s">
        <v>76</v>
      </c>
      <c r="B31" s="13">
        <f t="shared" si="0"/>
        <v>0.54193670558050433</v>
      </c>
      <c r="C31" s="13">
        <f t="shared" si="1"/>
        <v>0.68788488857398677</v>
      </c>
      <c r="D31" s="13">
        <f t="shared" si="2"/>
        <v>0.38542746205311507</v>
      </c>
      <c r="E31" s="13">
        <f t="shared" si="3"/>
        <v>7.3765324946147848E-2</v>
      </c>
      <c r="F31" s="13">
        <f t="shared" si="4"/>
        <v>0.13001787432971262</v>
      </c>
      <c r="G31" s="13">
        <f t="shared" si="5"/>
        <v>1.7562727976124681</v>
      </c>
      <c r="H31" s="13">
        <f t="shared" si="6"/>
        <v>0.62075910952045688</v>
      </c>
      <c r="I31" s="13">
        <f t="shared" si="7"/>
        <v>2.040257437482813E-2</v>
      </c>
      <c r="J31" s="1">
        <f t="shared" ref="J31:L33" si="20">AS31*4</f>
        <v>18155904</v>
      </c>
      <c r="K31" s="1">
        <f t="shared" si="20"/>
        <v>6997784</v>
      </c>
      <c r="L31" s="1">
        <f t="shared" si="20"/>
        <v>10300708</v>
      </c>
      <c r="M31" s="1">
        <v>11202099</v>
      </c>
      <c r="N31" s="1">
        <v>50663200000000</v>
      </c>
      <c r="O31" s="1">
        <v>139641600000000</v>
      </c>
      <c r="P31" s="1">
        <v>2849048129820</v>
      </c>
      <c r="Q31" s="1">
        <v>652068</v>
      </c>
      <c r="R31" s="1">
        <v>7993000</v>
      </c>
      <c r="S31" s="1">
        <v>6410767</v>
      </c>
      <c r="T31" s="1">
        <v>5225628</v>
      </c>
      <c r="U31" s="1">
        <v>0</v>
      </c>
      <c r="V31" s="1">
        <v>254935</v>
      </c>
      <c r="W31" s="1">
        <v>2509046</v>
      </c>
      <c r="X31" s="1">
        <v>0</v>
      </c>
      <c r="Y31" s="1">
        <v>2555519</v>
      </c>
      <c r="Z31" s="1">
        <v>0</v>
      </c>
      <c r="AA31" s="1">
        <v>5436119</v>
      </c>
      <c r="AB31" s="6">
        <f t="shared" si="11"/>
        <v>7991638</v>
      </c>
      <c r="AC31" s="6">
        <f t="shared" si="12"/>
        <v>23045444</v>
      </c>
      <c r="AD31" s="6">
        <f t="shared" si="13"/>
        <v>12489172</v>
      </c>
      <c r="AE31" s="1">
        <v>1354123</v>
      </c>
      <c r="AF31" s="1">
        <v>1709427</v>
      </c>
      <c r="AG31" s="1">
        <v>175536</v>
      </c>
      <c r="AH31" s="1">
        <v>1014436</v>
      </c>
      <c r="AI31" s="1">
        <v>0</v>
      </c>
      <c r="AJ31" s="1">
        <v>0</v>
      </c>
      <c r="AK31" s="1">
        <v>8235650</v>
      </c>
      <c r="AL31" s="1">
        <v>0</v>
      </c>
      <c r="AM31" s="1">
        <v>0</v>
      </c>
      <c r="AN31" s="1">
        <v>8400000</v>
      </c>
      <c r="AO31" s="1">
        <v>8605534</v>
      </c>
      <c r="AP31" s="1" t="s">
        <v>77</v>
      </c>
      <c r="AQ31" s="1" t="s">
        <v>33</v>
      </c>
      <c r="AR31" s="1" t="s">
        <v>35</v>
      </c>
      <c r="AS31" s="1">
        <v>4538976</v>
      </c>
      <c r="AT31" s="1">
        <v>1749446</v>
      </c>
      <c r="AU31" s="1">
        <v>2575177</v>
      </c>
      <c r="AV31" s="1" t="s">
        <v>34</v>
      </c>
      <c r="AW31" s="14">
        <f t="shared" si="9"/>
        <v>1.2262747619047618</v>
      </c>
      <c r="AX31" s="13">
        <f t="shared" si="10"/>
        <v>5.7229636440716804E-2</v>
      </c>
      <c r="AY31" s="1" t="s">
        <v>150</v>
      </c>
      <c r="AZ31" s="1" t="s">
        <v>149</v>
      </c>
      <c r="BA31" s="1" t="s">
        <v>125</v>
      </c>
    </row>
    <row r="32" spans="1:53" ht="15" customHeight="1">
      <c r="A32" s="6" t="s">
        <v>40</v>
      </c>
      <c r="B32" s="13">
        <f t="shared" si="0"/>
        <v>0.61554287556933995</v>
      </c>
      <c r="C32" s="13">
        <f t="shared" si="1"/>
        <v>0.21509493917494374</v>
      </c>
      <c r="D32" s="13">
        <f t="shared" si="2"/>
        <v>0.87451706622736902</v>
      </c>
      <c r="E32" s="13">
        <f t="shared" si="3"/>
        <v>0.15072496831432192</v>
      </c>
      <c r="F32" s="13">
        <f t="shared" si="4"/>
        <v>1.1322864385297846</v>
      </c>
      <c r="G32" s="13">
        <f t="shared" si="5"/>
        <v>1.9569547060713139</v>
      </c>
      <c r="H32" s="13">
        <f t="shared" si="6"/>
        <v>1.8697229558514139</v>
      </c>
      <c r="I32" s="13">
        <f t="shared" si="7"/>
        <v>2.0639335627979961E-3</v>
      </c>
      <c r="J32" s="1">
        <f t="shared" si="20"/>
        <v>75043416</v>
      </c>
      <c r="K32" s="1">
        <f t="shared" si="20"/>
        <v>65626748</v>
      </c>
      <c r="L32" s="1">
        <f t="shared" si="20"/>
        <v>9989448</v>
      </c>
      <c r="M32" s="1">
        <v>26150056</v>
      </c>
      <c r="N32" s="1">
        <v>22413600000000</v>
      </c>
      <c r="O32" s="1">
        <v>66276000000000</v>
      </c>
      <c r="P32" s="1">
        <v>136789260808</v>
      </c>
      <c r="Q32" s="1">
        <v>5487114</v>
      </c>
      <c r="R32" s="1">
        <v>1000000</v>
      </c>
      <c r="S32" s="1">
        <v>7292712</v>
      </c>
      <c r="T32" s="1">
        <v>0</v>
      </c>
      <c r="U32" s="1">
        <v>0</v>
      </c>
      <c r="V32" s="1">
        <v>9838388</v>
      </c>
      <c r="W32" s="1">
        <v>2604913</v>
      </c>
      <c r="X32" s="1">
        <v>0</v>
      </c>
      <c r="Y32" s="1">
        <v>178283</v>
      </c>
      <c r="Z32" s="1">
        <v>499018</v>
      </c>
      <c r="AA32" s="1">
        <v>5776920</v>
      </c>
      <c r="AB32" s="6">
        <f t="shared" si="11"/>
        <v>6454221</v>
      </c>
      <c r="AC32" s="6">
        <f t="shared" si="12"/>
        <v>26223127</v>
      </c>
      <c r="AD32" s="6">
        <f t="shared" si="13"/>
        <v>16141459</v>
      </c>
      <c r="AE32" s="1">
        <v>13076972</v>
      </c>
      <c r="AF32" s="1">
        <v>0</v>
      </c>
      <c r="AG32" s="1">
        <v>1413731</v>
      </c>
      <c r="AH32" s="1">
        <v>1363232</v>
      </c>
      <c r="AI32" s="1">
        <v>0</v>
      </c>
      <c r="AJ32" s="1">
        <v>0</v>
      </c>
      <c r="AK32" s="1">
        <v>287524</v>
      </c>
      <c r="AL32" s="1">
        <v>0</v>
      </c>
      <c r="AM32" s="1">
        <v>0</v>
      </c>
      <c r="AN32" s="1">
        <v>3600000</v>
      </c>
      <c r="AO32" s="1">
        <v>11815766</v>
      </c>
      <c r="AP32" s="1" t="s">
        <v>41</v>
      </c>
      <c r="AQ32" s="1" t="s">
        <v>33</v>
      </c>
      <c r="AR32" s="1" t="s">
        <v>35</v>
      </c>
      <c r="AS32" s="1">
        <v>18760854</v>
      </c>
      <c r="AT32" s="1">
        <v>16406687</v>
      </c>
      <c r="AU32" s="1">
        <v>2497362</v>
      </c>
      <c r="AV32" s="1" t="s">
        <v>34</v>
      </c>
      <c r="AW32" s="14">
        <f t="shared" si="9"/>
        <v>2.7748466666666665</v>
      </c>
      <c r="AX32" s="13">
        <f t="shared" si="10"/>
        <v>9.7383985152996566E-2</v>
      </c>
      <c r="AY32" s="1" t="s">
        <v>140</v>
      </c>
      <c r="AZ32" s="1" t="s">
        <v>143</v>
      </c>
      <c r="BA32" s="1" t="s">
        <v>125</v>
      </c>
    </row>
    <row r="33" spans="1:53" ht="15" customHeight="1">
      <c r="A33" s="6" t="s">
        <v>93</v>
      </c>
      <c r="B33" s="13">
        <f t="shared" si="0"/>
        <v>0.48709389426008187</v>
      </c>
      <c r="C33" s="13">
        <f t="shared" si="1"/>
        <v>0.26203842152996804</v>
      </c>
      <c r="D33" s="13">
        <f t="shared" si="2"/>
        <v>0.33216859491051914</v>
      </c>
      <c r="E33" s="13">
        <f t="shared" si="3"/>
        <v>0.26839568603021779</v>
      </c>
      <c r="F33" s="13">
        <f t="shared" si="4"/>
        <v>0.43648643312917906</v>
      </c>
      <c r="G33" s="13">
        <f t="shared" si="5"/>
        <v>2.7985529322162987</v>
      </c>
      <c r="H33" s="13">
        <f t="shared" si="6"/>
        <v>2.1666698953055454</v>
      </c>
      <c r="I33" s="13">
        <f t="shared" si="7"/>
        <v>0.10432095113455178</v>
      </c>
      <c r="J33" s="1">
        <f t="shared" si="20"/>
        <v>15365968</v>
      </c>
      <c r="K33" s="1">
        <f t="shared" si="20"/>
        <v>5104092</v>
      </c>
      <c r="L33" s="1">
        <f t="shared" si="20"/>
        <v>9448540</v>
      </c>
      <c r="M33" s="1">
        <v>4852406</v>
      </c>
      <c r="N33" s="1">
        <v>9267679200000</v>
      </c>
      <c r="O33" s="1">
        <v>35203770000000</v>
      </c>
      <c r="P33" s="1">
        <v>3672490769922</v>
      </c>
      <c r="Q33" s="1">
        <v>2768760</v>
      </c>
      <c r="R33" s="1">
        <v>0</v>
      </c>
      <c r="S33" s="1">
        <v>3662659</v>
      </c>
      <c r="T33" s="1">
        <v>0</v>
      </c>
      <c r="U33" s="1">
        <v>0</v>
      </c>
      <c r="V33" s="1">
        <v>1605182</v>
      </c>
      <c r="W33" s="1">
        <v>229719</v>
      </c>
      <c r="X33" s="1">
        <v>0</v>
      </c>
      <c r="Y33" s="1">
        <v>4998</v>
      </c>
      <c r="Z33" s="1">
        <v>0</v>
      </c>
      <c r="AA33" s="1">
        <v>8198083</v>
      </c>
      <c r="AB33" s="6">
        <f t="shared" si="11"/>
        <v>8203081</v>
      </c>
      <c r="AC33" s="6">
        <f t="shared" si="12"/>
        <v>8266320</v>
      </c>
      <c r="AD33" s="6">
        <f t="shared" si="13"/>
        <v>4026474</v>
      </c>
      <c r="AE33" s="1">
        <v>1622889</v>
      </c>
      <c r="AF33" s="1">
        <v>0</v>
      </c>
      <c r="AG33" s="1">
        <v>75553</v>
      </c>
      <c r="AH33" s="1">
        <v>0</v>
      </c>
      <c r="AI33" s="1">
        <v>0</v>
      </c>
      <c r="AJ33" s="1">
        <v>1973961</v>
      </c>
      <c r="AK33" s="1">
        <v>354071</v>
      </c>
      <c r="AL33" s="1">
        <v>0</v>
      </c>
      <c r="AM33" s="1">
        <v>0</v>
      </c>
      <c r="AN33" s="1">
        <v>3529200</v>
      </c>
      <c r="AO33" s="1">
        <v>8421463</v>
      </c>
      <c r="AP33" s="1" t="s">
        <v>94</v>
      </c>
      <c r="AQ33" s="1" t="s">
        <v>33</v>
      </c>
      <c r="AR33" s="1" t="s">
        <v>35</v>
      </c>
      <c r="AS33" s="1">
        <v>3841492</v>
      </c>
      <c r="AT33" s="1">
        <v>1276023</v>
      </c>
      <c r="AU33" s="1">
        <v>2362135</v>
      </c>
      <c r="AV33" s="1" t="s">
        <v>34</v>
      </c>
      <c r="AW33" s="14">
        <f t="shared" si="9"/>
        <v>2.6772469681514224</v>
      </c>
      <c r="AX33" s="13">
        <f t="shared" si="10"/>
        <v>0.23301711720079979</v>
      </c>
      <c r="AY33" s="1" t="s">
        <v>140</v>
      </c>
      <c r="AZ33" s="1" t="s">
        <v>145</v>
      </c>
      <c r="BA33" s="1" t="s">
        <v>125</v>
      </c>
    </row>
    <row r="34" spans="1:53" ht="15" customHeight="1">
      <c r="A34" s="6" t="s">
        <v>56</v>
      </c>
      <c r="B34" s="13">
        <f t="shared" si="0"/>
        <v>16.636973941459097</v>
      </c>
      <c r="C34" s="13">
        <f t="shared" si="1"/>
        <v>19.657693613644181</v>
      </c>
      <c r="D34" s="13">
        <f t="shared" si="2"/>
        <v>0.50955106753997903</v>
      </c>
      <c r="E34" s="13">
        <f t="shared" si="3"/>
        <v>0.15438318745441285</v>
      </c>
      <c r="F34" s="13">
        <f t="shared" si="4"/>
        <v>0.29934292487235592</v>
      </c>
      <c r="G34" s="13">
        <f t="shared" si="5"/>
        <v>1.1641673243883188</v>
      </c>
      <c r="H34" s="13">
        <f t="shared" si="6"/>
        <v>6.9316713316548073</v>
      </c>
      <c r="I34" s="13">
        <f t="shared" si="7"/>
        <v>0.41395778255764043</v>
      </c>
      <c r="J34" s="1">
        <f>AS34*1</f>
        <v>16415966</v>
      </c>
      <c r="K34" s="1">
        <f>AT34*1</f>
        <v>8364773</v>
      </c>
      <c r="L34" s="1">
        <f>AU34*1</f>
        <v>8466374</v>
      </c>
      <c r="M34" s="1">
        <v>2069673</v>
      </c>
      <c r="N34" s="1">
        <v>25340000000000</v>
      </c>
      <c r="O34" s="1">
        <v>54840000000000</v>
      </c>
      <c r="P34" s="1">
        <v>22701444795461</v>
      </c>
      <c r="Q34" s="1">
        <v>1964604</v>
      </c>
      <c r="R34" s="1">
        <v>2038410</v>
      </c>
      <c r="S34" s="1">
        <v>13951678</v>
      </c>
      <c r="T34" s="1">
        <v>0</v>
      </c>
      <c r="U34" s="1">
        <v>0</v>
      </c>
      <c r="V34" s="1">
        <v>1287228</v>
      </c>
      <c r="W34" s="1">
        <v>0</v>
      </c>
      <c r="X34" s="1">
        <v>154638</v>
      </c>
      <c r="Y34" s="1">
        <v>11742772</v>
      </c>
      <c r="Z34" s="1">
        <v>0</v>
      </c>
      <c r="AA34" s="1">
        <v>322912369</v>
      </c>
      <c r="AB34" s="6">
        <f t="shared" si="11"/>
        <v>334655141</v>
      </c>
      <c r="AC34" s="6">
        <f t="shared" si="12"/>
        <v>19396558</v>
      </c>
      <c r="AD34" s="6">
        <f t="shared" si="13"/>
        <v>322700030</v>
      </c>
      <c r="AE34" s="1">
        <v>195575712</v>
      </c>
      <c r="AF34" s="1">
        <v>0</v>
      </c>
      <c r="AG34" s="1">
        <v>177367</v>
      </c>
      <c r="AH34" s="1">
        <v>34745</v>
      </c>
      <c r="AI34" s="1">
        <v>0</v>
      </c>
      <c r="AJ34" s="1">
        <v>41472952</v>
      </c>
      <c r="AK34" s="1">
        <v>462400</v>
      </c>
      <c r="AL34" s="1">
        <v>30000855</v>
      </c>
      <c r="AM34" s="1">
        <v>54975999</v>
      </c>
      <c r="AN34" s="1">
        <v>20000000</v>
      </c>
      <c r="AO34" s="1">
        <v>4638916</v>
      </c>
      <c r="AP34" s="1" t="s">
        <v>57</v>
      </c>
      <c r="AQ34" s="1" t="s">
        <v>124</v>
      </c>
      <c r="AR34" s="1" t="s">
        <v>122</v>
      </c>
      <c r="AS34" s="1">
        <v>16415966</v>
      </c>
      <c r="AT34" s="1">
        <v>8364773</v>
      </c>
      <c r="AU34" s="1">
        <v>8466374</v>
      </c>
      <c r="AV34" s="1" t="s">
        <v>92</v>
      </c>
      <c r="AW34" s="14">
        <f t="shared" si="9"/>
        <v>0.42331869999999999</v>
      </c>
      <c r="AX34" s="13">
        <f t="shared" si="10"/>
        <v>6.1023913384390953</v>
      </c>
      <c r="AY34" s="1" t="s">
        <v>140</v>
      </c>
      <c r="AZ34" s="1" t="s">
        <v>145</v>
      </c>
      <c r="BA34" s="1" t="s">
        <v>129</v>
      </c>
    </row>
    <row r="35" spans="1:53" ht="15" customHeight="1">
      <c r="A35" s="6" t="s">
        <v>52</v>
      </c>
      <c r="B35" s="13">
        <f t="shared" si="0"/>
        <v>0.58925827011950127</v>
      </c>
      <c r="C35" s="13">
        <f t="shared" si="1"/>
        <v>0.46972823935573049</v>
      </c>
      <c r="D35" s="13">
        <f t="shared" si="2"/>
        <v>0.3394290609161762</v>
      </c>
      <c r="E35" s="13">
        <f t="shared" si="3"/>
        <v>0.2419202350453189</v>
      </c>
      <c r="F35" s="13">
        <f t="shared" si="4"/>
        <v>0.35396008613513735</v>
      </c>
      <c r="G35" s="13">
        <f t="shared" si="5"/>
        <v>2.8815080789946141</v>
      </c>
      <c r="H35" s="13">
        <f t="shared" si="6"/>
        <v>1.8434276055880621</v>
      </c>
      <c r="I35" s="13">
        <f t="shared" si="7"/>
        <v>6.9763346476904728E-2</v>
      </c>
      <c r="J35" s="1">
        <f t="shared" ref="J35:L38" si="21">AS35*4</f>
        <v>12327760</v>
      </c>
      <c r="K35" s="1">
        <f t="shared" si="21"/>
        <v>4184400</v>
      </c>
      <c r="L35" s="1">
        <f t="shared" si="21"/>
        <v>8425624</v>
      </c>
      <c r="M35" s="1">
        <v>4335528</v>
      </c>
      <c r="N35" s="1">
        <v>8972828856000</v>
      </c>
      <c r="O35" s="1">
        <v>34828107696000</v>
      </c>
      <c r="P35" s="1">
        <v>2429725344331</v>
      </c>
      <c r="Q35" s="1">
        <v>3594714</v>
      </c>
      <c r="R35" s="1">
        <v>2065000</v>
      </c>
      <c r="S35" s="1">
        <v>2513747</v>
      </c>
      <c r="T35" s="1">
        <v>347601</v>
      </c>
      <c r="U35" s="1">
        <v>0</v>
      </c>
      <c r="V35" s="1">
        <v>1281914</v>
      </c>
      <c r="W35" s="1">
        <v>24119</v>
      </c>
      <c r="X35" s="1">
        <v>0</v>
      </c>
      <c r="Y35" s="1">
        <v>0</v>
      </c>
      <c r="Z35" s="1">
        <v>531</v>
      </c>
      <c r="AA35" s="1">
        <v>1390461</v>
      </c>
      <c r="AB35" s="6">
        <f t="shared" si="11"/>
        <v>1390992</v>
      </c>
      <c r="AC35" s="6">
        <f t="shared" si="12"/>
        <v>9827095</v>
      </c>
      <c r="AD35" s="6">
        <f t="shared" si="13"/>
        <v>5790697</v>
      </c>
      <c r="AE35" s="1">
        <v>121881</v>
      </c>
      <c r="AF35" s="1">
        <v>188370</v>
      </c>
      <c r="AG35" s="1">
        <v>451551</v>
      </c>
      <c r="AH35" s="1">
        <v>178125</v>
      </c>
      <c r="AI35" s="1">
        <v>0</v>
      </c>
      <c r="AJ35" s="1">
        <v>0</v>
      </c>
      <c r="AK35" s="1">
        <v>4850770</v>
      </c>
      <c r="AL35" s="1">
        <v>0</v>
      </c>
      <c r="AM35" s="1">
        <v>0</v>
      </c>
      <c r="AN35" s="1">
        <v>1789912</v>
      </c>
      <c r="AO35" s="1">
        <v>2941830</v>
      </c>
      <c r="AP35" s="1" t="s">
        <v>53</v>
      </c>
      <c r="AQ35" s="1" t="s">
        <v>33</v>
      </c>
      <c r="AR35" s="1" t="s">
        <v>35</v>
      </c>
      <c r="AS35" s="1">
        <v>3081940</v>
      </c>
      <c r="AT35" s="1">
        <v>1046100</v>
      </c>
      <c r="AU35" s="1">
        <v>2106406</v>
      </c>
      <c r="AV35" s="1" t="s">
        <v>34</v>
      </c>
      <c r="AW35" s="14">
        <f t="shared" si="9"/>
        <v>4.7072839335118148</v>
      </c>
      <c r="AX35" s="13">
        <f t="shared" si="10"/>
        <v>3.9938776236176483E-2</v>
      </c>
      <c r="AY35" s="1" t="s">
        <v>140</v>
      </c>
      <c r="AZ35" s="1" t="s">
        <v>139</v>
      </c>
      <c r="BA35" s="1" t="s">
        <v>125</v>
      </c>
    </row>
    <row r="36" spans="1:53" ht="15" customHeight="1">
      <c r="A36" s="6" t="s">
        <v>38</v>
      </c>
      <c r="B36" s="13">
        <f t="shared" si="0"/>
        <v>0.7547562140847488</v>
      </c>
      <c r="C36" s="13">
        <f t="shared" si="1"/>
        <v>0.4976429601037331</v>
      </c>
      <c r="D36" s="13">
        <f t="shared" si="2"/>
        <v>0.66011408279555939</v>
      </c>
      <c r="E36" s="13">
        <f t="shared" si="3"/>
        <v>0.18611470224178242</v>
      </c>
      <c r="F36" s="13">
        <f t="shared" si="4"/>
        <v>0.68391729702471005</v>
      </c>
      <c r="G36" s="13">
        <f t="shared" si="5"/>
        <v>2.4957844336236108</v>
      </c>
      <c r="H36" s="13">
        <f t="shared" si="6"/>
        <v>2.3065831385247177</v>
      </c>
      <c r="I36" s="13">
        <f t="shared" si="7"/>
        <v>9.8884043615596204E-2</v>
      </c>
      <c r="J36" s="1">
        <f t="shared" si="21"/>
        <v>29836576</v>
      </c>
      <c r="K36" s="1">
        <f t="shared" si="21"/>
        <v>19695544</v>
      </c>
      <c r="L36" s="1">
        <f t="shared" si="21"/>
        <v>8119440</v>
      </c>
      <c r="M36" s="1">
        <v>9023386</v>
      </c>
      <c r="N36" s="1">
        <v>12479602455000</v>
      </c>
      <c r="O36" s="1">
        <v>43626000000000</v>
      </c>
      <c r="P36" s="1">
        <v>4313915286774</v>
      </c>
      <c r="Q36" s="1">
        <v>4344200</v>
      </c>
      <c r="R36" s="1">
        <v>0</v>
      </c>
      <c r="S36" s="1">
        <v>4184080</v>
      </c>
      <c r="T36" s="1">
        <v>0</v>
      </c>
      <c r="U36" s="1">
        <v>0</v>
      </c>
      <c r="V36" s="1">
        <v>6663350</v>
      </c>
      <c r="W36" s="1">
        <v>4480897</v>
      </c>
      <c r="X36" s="1">
        <v>0</v>
      </c>
      <c r="Y36" s="1">
        <v>11844</v>
      </c>
      <c r="Z36" s="1">
        <v>6529</v>
      </c>
      <c r="AA36" s="1">
        <v>4226995</v>
      </c>
      <c r="AB36" s="6">
        <f t="shared" si="11"/>
        <v>4245368</v>
      </c>
      <c r="AC36" s="6">
        <f t="shared" si="12"/>
        <v>19672527</v>
      </c>
      <c r="AD36" s="6">
        <f t="shared" si="13"/>
        <v>14847962</v>
      </c>
      <c r="AE36" s="1">
        <v>4162377</v>
      </c>
      <c r="AF36" s="1">
        <v>0</v>
      </c>
      <c r="AG36" s="1">
        <v>155690</v>
      </c>
      <c r="AH36" s="1">
        <v>0</v>
      </c>
      <c r="AI36" s="1">
        <v>310620</v>
      </c>
      <c r="AJ36" s="1">
        <v>4192338</v>
      </c>
      <c r="AK36" s="1">
        <v>6026937</v>
      </c>
      <c r="AL36" s="1">
        <v>0</v>
      </c>
      <c r="AM36" s="1">
        <v>0</v>
      </c>
      <c r="AN36" s="1">
        <v>6000000</v>
      </c>
      <c r="AO36" s="1">
        <v>2724318</v>
      </c>
      <c r="AP36" s="1" t="s">
        <v>39</v>
      </c>
      <c r="AQ36" s="1" t="s">
        <v>33</v>
      </c>
      <c r="AR36" s="1" t="s">
        <v>35</v>
      </c>
      <c r="AS36" s="1">
        <v>7459144</v>
      </c>
      <c r="AT36" s="1">
        <v>4923886</v>
      </c>
      <c r="AU36" s="1">
        <v>2029860</v>
      </c>
      <c r="AV36" s="1" t="s">
        <v>34</v>
      </c>
      <c r="AW36" s="14">
        <f t="shared" si="9"/>
        <v>1.35324</v>
      </c>
      <c r="AX36" s="13">
        <f t="shared" si="10"/>
        <v>9.7312795122174847E-2</v>
      </c>
      <c r="AY36" s="1" t="s">
        <v>135</v>
      </c>
      <c r="AZ36" s="1" t="s">
        <v>144</v>
      </c>
      <c r="BA36" s="1" t="s">
        <v>125</v>
      </c>
    </row>
    <row r="37" spans="1:53" ht="15" customHeight="1">
      <c r="A37" s="6" t="s">
        <v>62</v>
      </c>
      <c r="B37" s="13">
        <f t="shared" si="0"/>
        <v>0.56871451887510205</v>
      </c>
      <c r="C37" s="13">
        <f t="shared" si="1"/>
        <v>0.64043631169985171</v>
      </c>
      <c r="D37" s="13">
        <f t="shared" si="2"/>
        <v>0.51696012478811615</v>
      </c>
      <c r="E37" s="13">
        <f t="shared" si="3"/>
        <v>0.11481066079169111</v>
      </c>
      <c r="F37" s="13">
        <f t="shared" si="4"/>
        <v>0.23698773980343629</v>
      </c>
      <c r="G37" s="13">
        <f t="shared" si="5"/>
        <v>0.89587740710604824</v>
      </c>
      <c r="H37" s="13">
        <f t="shared" si="6"/>
        <v>0.14943873403037877</v>
      </c>
      <c r="I37" s="13">
        <f t="shared" si="7"/>
        <v>0.16596842132587517</v>
      </c>
      <c r="J37" s="1">
        <f t="shared" si="21"/>
        <v>16565680</v>
      </c>
      <c r="K37" s="1">
        <f t="shared" si="21"/>
        <v>8563796</v>
      </c>
      <c r="L37" s="1">
        <f t="shared" si="21"/>
        <v>8025380</v>
      </c>
      <c r="M37" s="1">
        <v>14411973</v>
      </c>
      <c r="N37" s="1">
        <v>36870000000000</v>
      </c>
      <c r="O37" s="1">
        <v>69901000000000</v>
      </c>
      <c r="P37" s="1">
        <v>11601358619100</v>
      </c>
      <c r="Q37" s="1">
        <v>2990524</v>
      </c>
      <c r="R37" s="1">
        <v>2685647</v>
      </c>
      <c r="S37" s="1">
        <v>8210969</v>
      </c>
      <c r="T37" s="1">
        <v>592270</v>
      </c>
      <c r="U37" s="1">
        <v>0</v>
      </c>
      <c r="V37" s="1">
        <v>3131998</v>
      </c>
      <c r="W37" s="1">
        <v>1043405</v>
      </c>
      <c r="X37" s="1">
        <v>0</v>
      </c>
      <c r="Y37" s="1">
        <v>6</v>
      </c>
      <c r="Z37" s="1">
        <v>188804</v>
      </c>
      <c r="AA37" s="1">
        <v>11208154</v>
      </c>
      <c r="AB37" s="6">
        <f t="shared" si="11"/>
        <v>11396964</v>
      </c>
      <c r="AC37" s="6">
        <f t="shared" si="12"/>
        <v>18654813</v>
      </c>
      <c r="AD37" s="6">
        <f t="shared" si="13"/>
        <v>10609263</v>
      </c>
      <c r="AE37" s="1">
        <v>70247</v>
      </c>
      <c r="AF37" s="1">
        <v>6939931</v>
      </c>
      <c r="AG37" s="1">
        <v>0</v>
      </c>
      <c r="AH37" s="1">
        <v>0</v>
      </c>
      <c r="AI37" s="1">
        <v>1503466</v>
      </c>
      <c r="AJ37" s="1">
        <v>1906415</v>
      </c>
      <c r="AK37" s="1">
        <v>12575</v>
      </c>
      <c r="AL37" s="1">
        <v>176629</v>
      </c>
      <c r="AM37" s="1">
        <v>0</v>
      </c>
      <c r="AN37" s="1">
        <v>6500000</v>
      </c>
      <c r="AO37" s="1">
        <v>12521711</v>
      </c>
      <c r="AP37" s="1" t="s">
        <v>63</v>
      </c>
      <c r="AQ37" s="1" t="s">
        <v>33</v>
      </c>
      <c r="AR37" s="1" t="s">
        <v>35</v>
      </c>
      <c r="AS37" s="1">
        <v>4141420</v>
      </c>
      <c r="AT37" s="1">
        <v>2140949</v>
      </c>
      <c r="AU37" s="1">
        <v>2006345</v>
      </c>
      <c r="AV37" s="1" t="s">
        <v>34</v>
      </c>
      <c r="AW37" s="14">
        <f t="shared" si="9"/>
        <v>1.2346738461538462</v>
      </c>
      <c r="AX37" s="13">
        <f t="shared" si="10"/>
        <v>0.16304436274159168</v>
      </c>
      <c r="AY37" s="1" t="s">
        <v>152</v>
      </c>
      <c r="AZ37" s="1" t="s">
        <v>151</v>
      </c>
      <c r="BA37" s="1" t="s">
        <v>125</v>
      </c>
    </row>
    <row r="38" spans="1:53" ht="15" customHeight="1">
      <c r="A38" s="6" t="s">
        <v>108</v>
      </c>
      <c r="B38" s="13">
        <f t="shared" si="0"/>
        <v>0.41245436504470651</v>
      </c>
      <c r="C38" s="13">
        <f t="shared" si="1"/>
        <v>0.29061828828016489</v>
      </c>
      <c r="D38" s="13">
        <f t="shared" si="2"/>
        <v>0.41727977130619448</v>
      </c>
      <c r="E38" s="13">
        <f t="shared" si="3"/>
        <v>0.28062417488821068</v>
      </c>
      <c r="F38" s="13">
        <f t="shared" si="4"/>
        <v>0.53054141528852294</v>
      </c>
      <c r="G38" s="13">
        <f t="shared" si="5"/>
        <v>4.0973227206946454</v>
      </c>
      <c r="H38" s="13">
        <f t="shared" si="6"/>
        <v>4.0017601987642806</v>
      </c>
      <c r="I38" s="13">
        <f t="shared" si="7"/>
        <v>0.39580318140567111</v>
      </c>
      <c r="J38" s="1">
        <f t="shared" si="21"/>
        <v>14949596</v>
      </c>
      <c r="K38" s="1">
        <f t="shared" si="21"/>
        <v>6238164</v>
      </c>
      <c r="L38" s="1">
        <f t="shared" si="21"/>
        <v>7907428</v>
      </c>
      <c r="M38" s="1">
        <v>2988867</v>
      </c>
      <c r="N38" s="1">
        <v>5528000000000</v>
      </c>
      <c r="O38" s="1">
        <v>28178000000000</v>
      </c>
      <c r="P38" s="1">
        <v>11152942045649</v>
      </c>
      <c r="Q38" s="1">
        <v>21607</v>
      </c>
      <c r="R38" s="1">
        <v>481571</v>
      </c>
      <c r="S38" s="1">
        <v>6507762</v>
      </c>
      <c r="T38" s="1">
        <v>157022</v>
      </c>
      <c r="U38" s="1">
        <v>0</v>
      </c>
      <c r="V38" s="1">
        <v>3167407</v>
      </c>
      <c r="W38" s="1">
        <v>198223</v>
      </c>
      <c r="X38" s="1">
        <v>0</v>
      </c>
      <c r="Y38" s="1">
        <v>803356</v>
      </c>
      <c r="Z38" s="1">
        <v>0</v>
      </c>
      <c r="AA38" s="1">
        <v>1630401</v>
      </c>
      <c r="AB38" s="6">
        <f t="shared" si="11"/>
        <v>2433757</v>
      </c>
      <c r="AC38" s="6">
        <f t="shared" si="12"/>
        <v>10533592</v>
      </c>
      <c r="AD38" s="6">
        <f t="shared" si="13"/>
        <v>4344626</v>
      </c>
      <c r="AE38" s="1">
        <v>415458</v>
      </c>
      <c r="AF38" s="1">
        <v>477735</v>
      </c>
      <c r="AG38" s="1">
        <v>1208</v>
      </c>
      <c r="AH38" s="1">
        <v>426977</v>
      </c>
      <c r="AI38" s="1">
        <v>0</v>
      </c>
      <c r="AJ38" s="1">
        <v>504951</v>
      </c>
      <c r="AK38" s="1">
        <v>2518297</v>
      </c>
      <c r="AL38" s="1">
        <v>0</v>
      </c>
      <c r="AM38" s="1">
        <v>0</v>
      </c>
      <c r="AN38" s="1">
        <v>2000000</v>
      </c>
      <c r="AO38" s="1">
        <v>5408726</v>
      </c>
      <c r="AP38" s="1" t="s">
        <v>109</v>
      </c>
      <c r="AQ38" s="1" t="s">
        <v>33</v>
      </c>
      <c r="AR38" s="1" t="s">
        <v>35</v>
      </c>
      <c r="AS38" s="1">
        <v>3737399</v>
      </c>
      <c r="AT38" s="1">
        <v>1559541</v>
      </c>
      <c r="AU38" s="1">
        <v>1976857</v>
      </c>
      <c r="AV38" s="1" t="s">
        <v>34</v>
      </c>
      <c r="AW38" s="14">
        <f t="shared" si="9"/>
        <v>3.9537140000000002</v>
      </c>
      <c r="AX38" s="13">
        <f t="shared" si="10"/>
        <v>8.6370821208034632E-2</v>
      </c>
      <c r="AY38" s="1" t="s">
        <v>135</v>
      </c>
      <c r="AZ38" s="1" t="s">
        <v>134</v>
      </c>
      <c r="BA38" s="1" t="s">
        <v>125</v>
      </c>
    </row>
    <row r="39" spans="1:53" ht="15" customHeight="1">
      <c r="A39" s="6" t="s">
        <v>80</v>
      </c>
      <c r="B39" s="13">
        <f t="shared" si="0"/>
        <v>0.86092793598093054</v>
      </c>
      <c r="C39" s="13">
        <f t="shared" si="1"/>
        <v>0.72304240116913099</v>
      </c>
      <c r="D39" s="13">
        <f t="shared" si="2"/>
        <v>0.69913505733717063</v>
      </c>
      <c r="E39" s="13">
        <f t="shared" si="3"/>
        <v>0.11320362857287042</v>
      </c>
      <c r="F39" s="13">
        <f t="shared" si="4"/>
        <v>1.1977722844196776</v>
      </c>
      <c r="G39" s="13">
        <f t="shared" si="5"/>
        <v>2.6778665796770511</v>
      </c>
      <c r="H39" s="13">
        <f t="shared" si="6"/>
        <v>22.589198971560087</v>
      </c>
      <c r="I39" s="13">
        <f t="shared" si="7"/>
        <v>0.11550429121800646</v>
      </c>
      <c r="J39" s="1">
        <f>AS39*1</f>
        <v>78324845</v>
      </c>
      <c r="K39" s="1">
        <f>AT39*1</f>
        <v>54759645</v>
      </c>
      <c r="L39" s="1">
        <f>AU39*1</f>
        <v>7402623</v>
      </c>
      <c r="M39" s="1">
        <v>3320369</v>
      </c>
      <c r="N39" s="1">
        <v>17779900000000</v>
      </c>
      <c r="O39" s="1">
        <v>65392100000000</v>
      </c>
      <c r="P39" s="1">
        <v>7553068161757</v>
      </c>
      <c r="Q39" s="1">
        <v>3758597</v>
      </c>
      <c r="R39" s="1">
        <v>270531</v>
      </c>
      <c r="S39" s="1">
        <v>40247095</v>
      </c>
      <c r="T39" s="1">
        <v>0</v>
      </c>
      <c r="U39" s="1">
        <v>0</v>
      </c>
      <c r="V39" s="1">
        <v>16040791</v>
      </c>
      <c r="W39" s="1">
        <v>0</v>
      </c>
      <c r="X39" s="1">
        <v>5463386</v>
      </c>
      <c r="Y39" s="1">
        <v>1194869</v>
      </c>
      <c r="Z39" s="1">
        <v>247069</v>
      </c>
      <c r="AA39" s="1">
        <v>7621684</v>
      </c>
      <c r="AB39" s="6">
        <f t="shared" si="11"/>
        <v>9063622</v>
      </c>
      <c r="AC39" s="6">
        <f t="shared" si="12"/>
        <v>65780400</v>
      </c>
      <c r="AD39" s="6">
        <f t="shared" si="13"/>
        <v>56632184</v>
      </c>
      <c r="AE39" s="1">
        <v>26200207</v>
      </c>
      <c r="AF39" s="1">
        <v>0</v>
      </c>
      <c r="AG39" s="1">
        <v>419663</v>
      </c>
      <c r="AH39" s="1">
        <v>2523784</v>
      </c>
      <c r="AI39" s="1">
        <v>0</v>
      </c>
      <c r="AJ39" s="1">
        <v>21981403</v>
      </c>
      <c r="AK39" s="1">
        <v>3940786</v>
      </c>
      <c r="AL39" s="1">
        <v>36056</v>
      </c>
      <c r="AM39" s="1">
        <v>1530285</v>
      </c>
      <c r="AN39" s="1">
        <v>2900000</v>
      </c>
      <c r="AO39" s="1">
        <v>8249304</v>
      </c>
      <c r="AP39" s="1" t="s">
        <v>81</v>
      </c>
      <c r="AQ39" s="1" t="s">
        <v>124</v>
      </c>
      <c r="AR39" s="1" t="s">
        <v>122</v>
      </c>
      <c r="AS39" s="1">
        <v>78324845</v>
      </c>
      <c r="AT39" s="1">
        <v>54759645</v>
      </c>
      <c r="AU39" s="1">
        <v>7402623</v>
      </c>
      <c r="AV39" s="1" t="s">
        <v>92</v>
      </c>
      <c r="AW39" s="14">
        <f t="shared" si="9"/>
        <v>2.5526286206896551</v>
      </c>
      <c r="AX39" s="13">
        <f t="shared" si="10"/>
        <v>0.13860423506815042</v>
      </c>
      <c r="AY39" s="1" t="s">
        <v>148</v>
      </c>
      <c r="AZ39" s="1" t="s">
        <v>147</v>
      </c>
      <c r="BA39" s="1" t="s">
        <v>129</v>
      </c>
    </row>
    <row r="40" spans="1:53" ht="15" customHeight="1">
      <c r="A40" s="6" t="s">
        <v>106</v>
      </c>
      <c r="B40" s="13">
        <f t="shared" si="0"/>
        <v>1.1824396934063772</v>
      </c>
      <c r="C40" s="13">
        <f t="shared" si="1"/>
        <v>0.47140958772048047</v>
      </c>
      <c r="D40" s="13">
        <f t="shared" si="2"/>
        <v>0.79825159569002335</v>
      </c>
      <c r="E40" s="13">
        <f t="shared" si="3"/>
        <v>4.5899380626741267E-2</v>
      </c>
      <c r="F40" s="13">
        <f t="shared" si="4"/>
        <v>0.29727199465819348</v>
      </c>
      <c r="G40" s="13">
        <f t="shared" si="5"/>
        <v>2.8703956749049429</v>
      </c>
      <c r="H40" s="13">
        <f t="shared" si="6"/>
        <v>2.7599314421551919</v>
      </c>
      <c r="I40" s="13">
        <f t="shared" si="7"/>
        <v>1.4621849081055774E-2</v>
      </c>
      <c r="J40" s="1">
        <f t="shared" ref="J40:L42" si="22">AS40*4</f>
        <v>38732460</v>
      </c>
      <c r="K40" s="1">
        <f t="shared" si="22"/>
        <v>30918248</v>
      </c>
      <c r="L40" s="1">
        <f t="shared" si="22"/>
        <v>5980368</v>
      </c>
      <c r="M40" s="1">
        <v>10301374</v>
      </c>
      <c r="N40" s="1">
        <v>33664000000000</v>
      </c>
      <c r="O40" s="1">
        <v>130293000000000</v>
      </c>
      <c r="P40" s="1">
        <v>1905124582318</v>
      </c>
      <c r="Q40" s="1">
        <v>390909</v>
      </c>
      <c r="R40" s="1">
        <v>130437</v>
      </c>
      <c r="S40" s="1">
        <v>1671677</v>
      </c>
      <c r="T40" s="1">
        <v>0</v>
      </c>
      <c r="U40" s="1">
        <v>0</v>
      </c>
      <c r="V40" s="1">
        <v>8661523</v>
      </c>
      <c r="W40" s="1">
        <v>4587132</v>
      </c>
      <c r="X40" s="1">
        <v>0</v>
      </c>
      <c r="Y40" s="1">
        <v>1483977</v>
      </c>
      <c r="Z40" s="1">
        <v>556445</v>
      </c>
      <c r="AA40" s="1">
        <v>12529862</v>
      </c>
      <c r="AB40" s="6">
        <f t="shared" si="11"/>
        <v>14570284</v>
      </c>
      <c r="AC40" s="6">
        <f t="shared" si="12"/>
        <v>15441678</v>
      </c>
      <c r="AD40" s="6">
        <f t="shared" si="13"/>
        <v>18258853</v>
      </c>
      <c r="AE40" s="1">
        <v>5850080</v>
      </c>
      <c r="AF40" s="1">
        <v>0</v>
      </c>
      <c r="AG40" s="1">
        <v>2503446</v>
      </c>
      <c r="AH40" s="1">
        <v>671012</v>
      </c>
      <c r="AI40" s="1">
        <v>0</v>
      </c>
      <c r="AJ40" s="1">
        <v>4040487</v>
      </c>
      <c r="AK40" s="1">
        <v>4753567</v>
      </c>
      <c r="AL40" s="1">
        <v>0</v>
      </c>
      <c r="AM40" s="1">
        <v>440261</v>
      </c>
      <c r="AN40" s="1">
        <v>9000000</v>
      </c>
      <c r="AO40" s="1">
        <v>2116908</v>
      </c>
      <c r="AP40" s="1" t="s">
        <v>107</v>
      </c>
      <c r="AQ40" s="1" t="s">
        <v>33</v>
      </c>
      <c r="AR40" s="1" t="s">
        <v>35</v>
      </c>
      <c r="AS40" s="1">
        <v>9683115</v>
      </c>
      <c r="AT40" s="1">
        <v>7729562</v>
      </c>
      <c r="AU40" s="1">
        <v>1495092</v>
      </c>
      <c r="AV40" s="1" t="s">
        <v>34</v>
      </c>
      <c r="AW40" s="14">
        <f t="shared" si="9"/>
        <v>0.66448533333333337</v>
      </c>
      <c r="AX40" s="13">
        <f t="shared" si="10"/>
        <v>0.11182706668815669</v>
      </c>
      <c r="AY40" s="1" t="s">
        <v>135</v>
      </c>
      <c r="AZ40" s="1" t="s">
        <v>134</v>
      </c>
      <c r="BA40" s="1" t="s">
        <v>125</v>
      </c>
    </row>
    <row r="41" spans="1:53" ht="15" customHeight="1">
      <c r="A41" s="6" t="s">
        <v>120</v>
      </c>
      <c r="B41" s="13">
        <f t="shared" si="0"/>
        <v>0.72426394391970961</v>
      </c>
      <c r="C41" s="13">
        <f t="shared" si="1"/>
        <v>0.42155526950691391</v>
      </c>
      <c r="D41" s="13">
        <f t="shared" si="2"/>
        <v>0.71245590664393832</v>
      </c>
      <c r="E41" s="13">
        <f t="shared" si="3"/>
        <v>0.11003631947645981</v>
      </c>
      <c r="F41" s="13">
        <f t="shared" si="4"/>
        <v>0.56751224704740277</v>
      </c>
      <c r="G41" s="13">
        <f t="shared" si="5"/>
        <v>2.2804500184433789</v>
      </c>
      <c r="H41" s="13">
        <f t="shared" si="6"/>
        <v>1.1296304631208574</v>
      </c>
      <c r="I41" s="13">
        <f t="shared" si="7"/>
        <v>8.958010102318599E-2</v>
      </c>
      <c r="J41" s="1">
        <f t="shared" si="22"/>
        <v>30282340</v>
      </c>
      <c r="K41" s="1">
        <f t="shared" si="22"/>
        <v>21574832</v>
      </c>
      <c r="L41" s="1">
        <f t="shared" si="22"/>
        <v>5871516</v>
      </c>
      <c r="M41" s="1">
        <v>14219528</v>
      </c>
      <c r="N41" s="1">
        <v>16266000000000</v>
      </c>
      <c r="O41" s="1">
        <v>53359800000000</v>
      </c>
      <c r="P41" s="1">
        <v>4779976274577</v>
      </c>
      <c r="Q41" s="1">
        <v>663034</v>
      </c>
      <c r="R41" s="1">
        <v>0</v>
      </c>
      <c r="S41" s="1">
        <v>3835020</v>
      </c>
      <c r="T41" s="1">
        <v>642124</v>
      </c>
      <c r="U41" s="1">
        <v>0</v>
      </c>
      <c r="V41" s="1">
        <v>6781006</v>
      </c>
      <c r="W41" s="1">
        <v>5704545</v>
      </c>
      <c r="X41" s="1">
        <v>0</v>
      </c>
      <c r="Y41" s="1">
        <v>4184438</v>
      </c>
      <c r="Z41" s="1">
        <v>27654</v>
      </c>
      <c r="AA41" s="1">
        <v>2358621</v>
      </c>
      <c r="AB41" s="6">
        <f t="shared" si="11"/>
        <v>6570713</v>
      </c>
      <c r="AC41" s="6">
        <f t="shared" si="12"/>
        <v>17625729</v>
      </c>
      <c r="AD41" s="6">
        <f t="shared" si="13"/>
        <v>12765680</v>
      </c>
      <c r="AE41" s="1">
        <v>1383158</v>
      </c>
      <c r="AF41" s="1">
        <v>970263</v>
      </c>
      <c r="AG41" s="1">
        <v>200854</v>
      </c>
      <c r="AH41" s="1">
        <v>2556610</v>
      </c>
      <c r="AI41" s="1">
        <v>0</v>
      </c>
      <c r="AJ41" s="1">
        <v>6880708</v>
      </c>
      <c r="AK41" s="1">
        <v>467783</v>
      </c>
      <c r="AL41" s="1">
        <v>306304</v>
      </c>
      <c r="AM41" s="1">
        <v>0</v>
      </c>
      <c r="AN41" s="1">
        <v>2600000</v>
      </c>
      <c r="AO41" s="1">
        <v>8625301</v>
      </c>
      <c r="AP41" s="1" t="s">
        <v>121</v>
      </c>
      <c r="AQ41" s="1" t="s">
        <v>33</v>
      </c>
      <c r="AR41" s="1" t="s">
        <v>35</v>
      </c>
      <c r="AS41" s="1">
        <v>7570585</v>
      </c>
      <c r="AT41" s="1">
        <v>5393708</v>
      </c>
      <c r="AU41" s="1">
        <v>1467879</v>
      </c>
      <c r="AV41" s="1" t="s">
        <v>34</v>
      </c>
      <c r="AW41" s="14">
        <f t="shared" si="9"/>
        <v>2.2582753846153847</v>
      </c>
      <c r="AX41" s="13">
        <f t="shared" si="10"/>
        <v>0.12313976064378053</v>
      </c>
      <c r="AY41" s="1" t="s">
        <v>133</v>
      </c>
      <c r="AZ41" s="1" t="s">
        <v>132</v>
      </c>
      <c r="BA41" s="1" t="s">
        <v>125</v>
      </c>
    </row>
    <row r="42" spans="1:53" ht="15" customHeight="1">
      <c r="A42" s="6" t="s">
        <v>36</v>
      </c>
      <c r="B42" s="13">
        <f t="shared" si="0"/>
        <v>0.90890462650481296</v>
      </c>
      <c r="C42" s="13">
        <f t="shared" si="1"/>
        <v>0.44205404335257725</v>
      </c>
      <c r="D42" s="13">
        <f t="shared" si="2"/>
        <v>0.71954138012473212</v>
      </c>
      <c r="E42" s="13">
        <f t="shared" si="3"/>
        <v>0.14472121732232554</v>
      </c>
      <c r="F42" s="13">
        <f t="shared" si="4"/>
        <v>0.84043308353739421</v>
      </c>
      <c r="G42" s="13">
        <f t="shared" si="5"/>
        <v>20.762333112481006</v>
      </c>
      <c r="H42" s="13">
        <f t="shared" si="6"/>
        <v>1.7051556553659313</v>
      </c>
      <c r="I42" s="13">
        <f t="shared" si="7"/>
        <v>0.1747392805258155</v>
      </c>
      <c r="J42" s="1">
        <f t="shared" si="22"/>
        <v>31417740</v>
      </c>
      <c r="K42" s="1">
        <f t="shared" si="22"/>
        <v>22606364</v>
      </c>
      <c r="L42" s="1">
        <f t="shared" si="22"/>
        <v>5410084</v>
      </c>
      <c r="M42" s="1">
        <v>11614023</v>
      </c>
      <c r="N42" s="1">
        <v>1717775276000</v>
      </c>
      <c r="O42" s="1">
        <v>37382797768696</v>
      </c>
      <c r="P42" s="1">
        <v>6532243186144</v>
      </c>
      <c r="Q42" s="1">
        <v>1630893</v>
      </c>
      <c r="R42" s="1">
        <v>0</v>
      </c>
      <c r="S42" s="1">
        <v>1444759</v>
      </c>
      <c r="T42" s="1">
        <v>1554200</v>
      </c>
      <c r="U42" s="1">
        <v>0</v>
      </c>
      <c r="V42" s="1">
        <v>3267306</v>
      </c>
      <c r="W42" s="1">
        <v>7383146</v>
      </c>
      <c r="X42" s="1">
        <v>0</v>
      </c>
      <c r="Y42" s="1">
        <v>232542</v>
      </c>
      <c r="Z42" s="1">
        <v>0</v>
      </c>
      <c r="AA42" s="1">
        <v>9736438</v>
      </c>
      <c r="AB42" s="6">
        <f t="shared" si="11"/>
        <v>9968980</v>
      </c>
      <c r="AC42" s="6">
        <f t="shared" si="12"/>
        <v>15280304</v>
      </c>
      <c r="AD42" s="6">
        <f t="shared" si="13"/>
        <v>13888339</v>
      </c>
      <c r="AE42" s="1">
        <v>1274677</v>
      </c>
      <c r="AF42" s="1">
        <v>7017419</v>
      </c>
      <c r="AG42" s="1">
        <v>667270</v>
      </c>
      <c r="AH42" s="1">
        <v>997320</v>
      </c>
      <c r="AI42" s="1">
        <v>0</v>
      </c>
      <c r="AJ42" s="1">
        <v>2424739</v>
      </c>
      <c r="AK42" s="1">
        <v>1104</v>
      </c>
      <c r="AL42" s="1">
        <v>166572</v>
      </c>
      <c r="AM42" s="1">
        <v>1339238</v>
      </c>
      <c r="AN42" s="1">
        <v>5197830.6129999999</v>
      </c>
      <c r="AO42" s="1">
        <v>4496650</v>
      </c>
      <c r="AP42" s="1" t="s">
        <v>37</v>
      </c>
      <c r="AQ42" s="1" t="s">
        <v>33</v>
      </c>
      <c r="AR42" s="1" t="s">
        <v>35</v>
      </c>
      <c r="AS42" s="1">
        <v>7854435</v>
      </c>
      <c r="AT42" s="1">
        <v>5651591</v>
      </c>
      <c r="AU42" s="1">
        <v>1352521</v>
      </c>
      <c r="AV42" s="1" t="s">
        <v>34</v>
      </c>
      <c r="AW42" s="14">
        <f t="shared" si="9"/>
        <v>1.0408349949821654</v>
      </c>
      <c r="AX42" s="13">
        <f t="shared" si="10"/>
        <v>0.26667292431354428</v>
      </c>
      <c r="AY42" s="1" t="s">
        <v>135</v>
      </c>
      <c r="AZ42" s="1" t="s">
        <v>134</v>
      </c>
      <c r="BA42" s="1" t="s">
        <v>125</v>
      </c>
    </row>
    <row r="43" spans="1:53" s="80" customFormat="1" ht="24.95" customHeight="1">
      <c r="A43" s="81"/>
      <c r="B43" s="79"/>
      <c r="C43" s="79"/>
      <c r="D43" s="79"/>
      <c r="E43" s="79"/>
      <c r="F43" s="79"/>
      <c r="G43" s="79"/>
      <c r="H43" s="79"/>
      <c r="I43" s="79"/>
      <c r="J43" s="78">
        <f t="shared" ref="J43:AO43" si="23">SUM(J2:J42)</f>
        <v>3451579701</v>
      </c>
      <c r="K43" s="78">
        <f t="shared" si="23"/>
        <v>1978677048</v>
      </c>
      <c r="L43" s="78">
        <f t="shared" si="23"/>
        <v>1300465250</v>
      </c>
      <c r="M43" s="78">
        <f t="shared" si="23"/>
        <v>1059586798</v>
      </c>
      <c r="N43" s="78">
        <f t="shared" si="23"/>
        <v>2225194901107800</v>
      </c>
      <c r="O43" s="78">
        <f t="shared" si="23"/>
        <v>6935915444539858</v>
      </c>
      <c r="P43" s="78">
        <f t="shared" si="23"/>
        <v>702972177655617</v>
      </c>
      <c r="Q43" s="78">
        <f t="shared" si="23"/>
        <v>258165961</v>
      </c>
      <c r="R43" s="78">
        <f t="shared" si="23"/>
        <v>142514833</v>
      </c>
      <c r="S43" s="78">
        <f t="shared" si="23"/>
        <v>1229813914</v>
      </c>
      <c r="T43" s="78">
        <f t="shared" si="23"/>
        <v>511531392</v>
      </c>
      <c r="U43" s="78">
        <f t="shared" si="23"/>
        <v>1359035</v>
      </c>
      <c r="V43" s="78">
        <f t="shared" si="23"/>
        <v>567486869</v>
      </c>
      <c r="W43" s="78">
        <f t="shared" si="23"/>
        <v>128907872</v>
      </c>
      <c r="X43" s="78">
        <f t="shared" si="23"/>
        <v>74393210</v>
      </c>
      <c r="Y43" s="78">
        <f t="shared" si="23"/>
        <v>553674136</v>
      </c>
      <c r="Z43" s="78">
        <f t="shared" si="23"/>
        <v>78854725</v>
      </c>
      <c r="AA43" s="78">
        <f t="shared" si="23"/>
        <v>1484699825</v>
      </c>
      <c r="AB43" s="78">
        <f t="shared" si="23"/>
        <v>2117228686</v>
      </c>
      <c r="AC43" s="78">
        <f t="shared" si="23"/>
        <v>2914173086</v>
      </c>
      <c r="AD43" s="78">
        <f t="shared" si="23"/>
        <v>2592903675</v>
      </c>
      <c r="AE43" s="78">
        <f t="shared" si="23"/>
        <v>935089061</v>
      </c>
      <c r="AF43" s="78">
        <f t="shared" si="23"/>
        <v>438864605</v>
      </c>
      <c r="AG43" s="78">
        <f t="shared" si="23"/>
        <v>147001598</v>
      </c>
      <c r="AH43" s="78">
        <f t="shared" si="23"/>
        <v>88641506</v>
      </c>
      <c r="AI43" s="78">
        <f t="shared" si="23"/>
        <v>90839405</v>
      </c>
      <c r="AJ43" s="78">
        <f t="shared" si="23"/>
        <v>406295974</v>
      </c>
      <c r="AK43" s="78">
        <f t="shared" si="23"/>
        <v>225009948</v>
      </c>
      <c r="AL43" s="78">
        <f t="shared" si="23"/>
        <v>95034220</v>
      </c>
      <c r="AM43" s="78">
        <f t="shared" si="23"/>
        <v>166127358</v>
      </c>
      <c r="AN43" s="78">
        <f t="shared" si="23"/>
        <v>865964166.16700006</v>
      </c>
      <c r="AO43" s="78">
        <f t="shared" si="23"/>
        <v>1251673747</v>
      </c>
      <c r="AP43" s="78"/>
      <c r="AQ43" s="78"/>
      <c r="AR43" s="78"/>
      <c r="AS43" s="78">
        <f>SUM(AS2:AS42)</f>
        <v>1262582099</v>
      </c>
      <c r="AT43" s="78">
        <f>SUM(AT2:AT42)</f>
        <v>674982213</v>
      </c>
      <c r="AU43" s="78">
        <f>SUM(AU2:AU42)</f>
        <v>521149137</v>
      </c>
      <c r="AV43" s="78"/>
      <c r="AW43" s="78"/>
      <c r="AX43" s="79"/>
      <c r="AY43" s="78"/>
      <c r="AZ43" s="78"/>
      <c r="BA43" s="78"/>
    </row>
  </sheetData>
  <sortState ref="A2:AW44">
    <sortCondition descending="1" ref="L1"/>
  </sortState>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
  <sheetViews>
    <sheetView rightToLeft="1" workbookViewId="0">
      <pane xSplit="1" ySplit="1" topLeftCell="B2" activePane="bottomRight" state="frozen"/>
      <selection pane="topRight" activeCell="B1" sqref="B1"/>
      <selection pane="bottomLeft" activeCell="A2" sqref="A2"/>
      <selection pane="bottomRight" activeCell="J22" sqref="J22"/>
    </sheetView>
  </sheetViews>
  <sheetFormatPr defaultRowHeight="15" customHeight="1"/>
  <cols>
    <col min="1" max="1" width="25.42578125" style="6" customWidth="1"/>
    <col min="2" max="9" width="13.85546875" style="12" customWidth="1"/>
    <col min="10" max="12" width="14.42578125" style="1" customWidth="1"/>
    <col min="13" max="13" width="14.42578125" style="1" bestFit="1" customWidth="1"/>
    <col min="14" max="14" width="17.7109375" style="1" customWidth="1"/>
    <col min="15" max="15" width="18.140625" style="1" customWidth="1"/>
    <col min="16" max="16" width="18" style="1" customWidth="1"/>
    <col min="17" max="27" width="13.7109375" style="1" bestFit="1" customWidth="1"/>
    <col min="28" max="30" width="12.7109375" style="1" customWidth="1"/>
    <col min="31" max="41" width="13.7109375" style="1" bestFit="1" customWidth="1"/>
    <col min="42" max="42" width="7.5703125" style="1" customWidth="1"/>
    <col min="43" max="43" width="9.7109375" style="1" customWidth="1"/>
    <col min="44" max="44" width="7" style="1" customWidth="1"/>
    <col min="45" max="47" width="14.42578125" style="1" bestFit="1" customWidth="1"/>
    <col min="48" max="48" width="6.5703125" style="1" customWidth="1"/>
    <col min="49" max="49" width="14.42578125" style="1" customWidth="1"/>
    <col min="50" max="50" width="13.85546875" style="12" customWidth="1"/>
    <col min="51" max="51" width="35.7109375" style="1" customWidth="1"/>
    <col min="52" max="52" width="40.42578125" style="1" customWidth="1"/>
    <col min="53" max="53" width="10.7109375" style="1" customWidth="1"/>
  </cols>
  <sheetData>
    <row r="1" spans="1:53" s="2" customFormat="1" ht="54.95" customHeight="1">
      <c r="A1" s="76" t="s">
        <v>0</v>
      </c>
      <c r="B1" s="19" t="s">
        <v>165</v>
      </c>
      <c r="C1" s="16" t="s">
        <v>162</v>
      </c>
      <c r="D1" s="17" t="s">
        <v>163</v>
      </c>
      <c r="E1" s="18" t="s">
        <v>164</v>
      </c>
      <c r="F1" s="20" t="s">
        <v>166</v>
      </c>
      <c r="G1" s="21" t="s">
        <v>167</v>
      </c>
      <c r="H1" s="22" t="s">
        <v>168</v>
      </c>
      <c r="I1" s="23" t="s">
        <v>169</v>
      </c>
      <c r="J1" s="5" t="s">
        <v>156</v>
      </c>
      <c r="K1" s="5" t="s">
        <v>157</v>
      </c>
      <c r="L1" s="5" t="s">
        <v>158</v>
      </c>
      <c r="M1" s="3" t="s">
        <v>130</v>
      </c>
      <c r="N1" s="1" t="s">
        <v>131</v>
      </c>
      <c r="O1" s="3" t="s">
        <v>5</v>
      </c>
      <c r="P1" s="3" t="s">
        <v>155</v>
      </c>
      <c r="Q1" s="4" t="s">
        <v>9</v>
      </c>
      <c r="R1" s="4" t="s">
        <v>10</v>
      </c>
      <c r="S1" s="4" t="s">
        <v>11</v>
      </c>
      <c r="T1" s="4" t="s">
        <v>12</v>
      </c>
      <c r="U1" s="4" t="s">
        <v>13</v>
      </c>
      <c r="V1" s="4" t="s">
        <v>14</v>
      </c>
      <c r="W1" s="4" t="s">
        <v>15</v>
      </c>
      <c r="X1" s="4" t="s">
        <v>16</v>
      </c>
      <c r="Y1" s="9" t="s">
        <v>17</v>
      </c>
      <c r="Z1" s="9" t="s">
        <v>18</v>
      </c>
      <c r="AA1" s="9" t="s">
        <v>19</v>
      </c>
      <c r="AB1" s="8" t="s">
        <v>160</v>
      </c>
      <c r="AC1" s="10" t="s">
        <v>159</v>
      </c>
      <c r="AD1" s="7" t="s">
        <v>161</v>
      </c>
      <c r="AE1" s="11" t="s">
        <v>20</v>
      </c>
      <c r="AF1" s="11" t="s">
        <v>21</v>
      </c>
      <c r="AG1" s="11" t="s">
        <v>22</v>
      </c>
      <c r="AH1" s="11" t="s">
        <v>23</v>
      </c>
      <c r="AI1" s="11" t="s">
        <v>24</v>
      </c>
      <c r="AJ1" s="11" t="s">
        <v>25</v>
      </c>
      <c r="AK1" s="11" t="s">
        <v>26</v>
      </c>
      <c r="AL1" s="11" t="s">
        <v>27</v>
      </c>
      <c r="AM1" s="11" t="s">
        <v>28</v>
      </c>
      <c r="AN1" s="3" t="s">
        <v>29</v>
      </c>
      <c r="AO1" s="3" t="s">
        <v>30</v>
      </c>
      <c r="AP1" s="3" t="s">
        <v>1</v>
      </c>
      <c r="AQ1" s="3" t="s">
        <v>2</v>
      </c>
      <c r="AR1" s="3" t="s">
        <v>4</v>
      </c>
      <c r="AS1" s="3" t="s">
        <v>6</v>
      </c>
      <c r="AT1" s="3" t="s">
        <v>7</v>
      </c>
      <c r="AU1" s="3" t="s">
        <v>8</v>
      </c>
      <c r="AV1" s="3" t="s">
        <v>3</v>
      </c>
      <c r="AW1" s="15" t="s">
        <v>171</v>
      </c>
      <c r="AX1" s="12" t="s">
        <v>170</v>
      </c>
      <c r="AY1" s="1" t="s">
        <v>154</v>
      </c>
      <c r="AZ1" s="1" t="s">
        <v>153</v>
      </c>
      <c r="BA1" s="3" t="s">
        <v>2</v>
      </c>
    </row>
    <row r="2" spans="1:53" ht="15" customHeight="1">
      <c r="A2" s="6" t="s">
        <v>54</v>
      </c>
      <c r="B2" s="13">
        <f t="shared" ref="B2:B18" si="0">(L2*1000000)/O2</f>
        <v>0.40471317395630046</v>
      </c>
      <c r="C2" s="13">
        <f t="shared" ref="C2:C18" si="1">AD2/AC2</f>
        <v>0.59955088148261093</v>
      </c>
      <c r="D2" s="13">
        <f t="shared" ref="D2:D18" si="2">AD2/J2</f>
        <v>0.28153929339390266</v>
      </c>
      <c r="E2" s="13">
        <f t="shared" ref="E2:E18" si="3">K2/J2</f>
        <v>0.32703495689524748</v>
      </c>
      <c r="F2" s="13">
        <f t="shared" ref="F2:F18" si="4">(J2*1000000)/O2</f>
        <v>0.54773808498832899</v>
      </c>
      <c r="G2" s="13">
        <f t="shared" ref="G2:G18" si="5">(O2-N2)/N2</f>
        <v>6.1732372619660323</v>
      </c>
      <c r="H2" s="13">
        <f t="shared" ref="H2:H18" si="6">(J2-M2)/M2</f>
        <v>1.8699072182966607</v>
      </c>
      <c r="I2" s="13">
        <f t="shared" ref="I2:I18" si="7">P2/O2</f>
        <v>0.12041425735861387</v>
      </c>
      <c r="J2" s="1">
        <f t="shared" ref="J2:J17" si="8">AS2*4</f>
        <v>91609852</v>
      </c>
      <c r="K2" s="1">
        <f t="shared" ref="K2:K17" si="9">AT2*4</f>
        <v>29959624</v>
      </c>
      <c r="L2" s="1">
        <f t="shared" ref="L2:L17" si="10">AU2*4</f>
        <v>67688764</v>
      </c>
      <c r="M2" s="1">
        <v>31920841</v>
      </c>
      <c r="N2" s="1">
        <v>23316000000000</v>
      </c>
      <c r="O2" s="1">
        <v>167251200000000</v>
      </c>
      <c r="P2" s="1">
        <v>20139429040337</v>
      </c>
      <c r="Q2" s="1">
        <v>10634027</v>
      </c>
      <c r="R2" s="1">
        <v>537960</v>
      </c>
      <c r="S2" s="1">
        <v>18268180</v>
      </c>
      <c r="T2" s="1">
        <v>6809873</v>
      </c>
      <c r="U2" s="1">
        <v>0</v>
      </c>
      <c r="V2" s="1">
        <v>2668947</v>
      </c>
      <c r="W2" s="1">
        <v>4099502</v>
      </c>
      <c r="X2" s="1">
        <v>0</v>
      </c>
      <c r="Y2" s="1">
        <v>11182</v>
      </c>
      <c r="Z2" s="1">
        <v>0</v>
      </c>
      <c r="AA2" s="1">
        <v>6054422</v>
      </c>
      <c r="AB2" s="6">
        <f t="shared" ref="AB2:AB18" si="11">AA2+Z2+Y2</f>
        <v>6065604</v>
      </c>
      <c r="AC2" s="6">
        <f t="shared" ref="AC2:AC18" si="12">X2+W2+V2+U2+T2+S2+R2+Q2</f>
        <v>43018489</v>
      </c>
      <c r="AD2" s="6">
        <f t="shared" ref="AD2:AD18" si="13">AE2+AF2+AG2+AH2+AI2+AJ2+AK2+AL2+AM2</f>
        <v>25791773</v>
      </c>
      <c r="AE2" s="1">
        <v>794266</v>
      </c>
      <c r="AF2" s="1">
        <v>628886</v>
      </c>
      <c r="AG2" s="1">
        <v>87783</v>
      </c>
      <c r="AH2" s="1">
        <v>0</v>
      </c>
      <c r="AI2" s="1">
        <v>2362510</v>
      </c>
      <c r="AJ2" s="1">
        <v>0</v>
      </c>
      <c r="AK2" s="1">
        <v>21918328</v>
      </c>
      <c r="AL2" s="1">
        <v>0</v>
      </c>
      <c r="AM2" s="1">
        <v>0</v>
      </c>
      <c r="AN2" s="1">
        <v>2400000</v>
      </c>
      <c r="AO2" s="1">
        <v>20197456</v>
      </c>
      <c r="AP2" s="1" t="s">
        <v>55</v>
      </c>
      <c r="AQ2" s="1" t="s">
        <v>33</v>
      </c>
      <c r="AR2" s="1" t="s">
        <v>35</v>
      </c>
      <c r="AS2" s="1">
        <v>22902463</v>
      </c>
      <c r="AT2" s="1">
        <v>7489906</v>
      </c>
      <c r="AU2" s="1">
        <v>16922191</v>
      </c>
      <c r="AV2" s="1" t="s">
        <v>34</v>
      </c>
      <c r="AW2" s="14">
        <f t="shared" ref="AW2:AW18" si="14">L2/AN2</f>
        <v>28.203651666666666</v>
      </c>
      <c r="AX2" s="13">
        <f t="shared" ref="AX2:AX18" si="15">(AB2*1000000)/O2</f>
        <v>3.6266430375387439E-2</v>
      </c>
      <c r="AY2" s="1" t="s">
        <v>140</v>
      </c>
      <c r="AZ2" s="1" t="s">
        <v>145</v>
      </c>
      <c r="BA2" s="1" t="s">
        <v>125</v>
      </c>
    </row>
    <row r="3" spans="1:53" ht="15" customHeight="1">
      <c r="A3" s="6" t="s">
        <v>64</v>
      </c>
      <c r="B3" s="13">
        <f t="shared" si="0"/>
        <v>0.33668802974595952</v>
      </c>
      <c r="C3" s="13">
        <f t="shared" si="1"/>
        <v>0.38583006368179978</v>
      </c>
      <c r="D3" s="13">
        <f t="shared" si="2"/>
        <v>0.37274229685676008</v>
      </c>
      <c r="E3" s="13">
        <f t="shared" si="3"/>
        <v>0.49397412036828797</v>
      </c>
      <c r="F3" s="13">
        <f t="shared" si="4"/>
        <v>0.50444003587571795</v>
      </c>
      <c r="G3" s="13">
        <f t="shared" si="5"/>
        <v>5.6071395283810235</v>
      </c>
      <c r="H3" s="13">
        <f t="shared" si="6"/>
        <v>2.6846632387929299</v>
      </c>
      <c r="I3" s="13">
        <f t="shared" si="7"/>
        <v>6.3038598553745273E-2</v>
      </c>
      <c r="J3" s="1">
        <f t="shared" si="8"/>
        <v>33970808</v>
      </c>
      <c r="K3" s="1">
        <f t="shared" si="9"/>
        <v>16780700</v>
      </c>
      <c r="L3" s="1">
        <f t="shared" si="10"/>
        <v>22673784</v>
      </c>
      <c r="M3" s="1">
        <v>9219515</v>
      </c>
      <c r="N3" s="1">
        <v>10192550000000</v>
      </c>
      <c r="O3" s="1">
        <v>67343600000000</v>
      </c>
      <c r="P3" s="1">
        <v>4245246165564</v>
      </c>
      <c r="Q3" s="1">
        <v>59170</v>
      </c>
      <c r="R3" s="1">
        <v>17460844</v>
      </c>
      <c r="S3" s="1">
        <v>10635660</v>
      </c>
      <c r="T3" s="1">
        <v>1993006</v>
      </c>
      <c r="U3" s="1">
        <v>0</v>
      </c>
      <c r="V3" s="1">
        <v>2094603</v>
      </c>
      <c r="W3" s="1">
        <v>575199</v>
      </c>
      <c r="X3" s="1">
        <v>0</v>
      </c>
      <c r="Y3" s="1">
        <v>2073462</v>
      </c>
      <c r="Z3" s="1">
        <v>0</v>
      </c>
      <c r="AA3" s="1">
        <v>813175</v>
      </c>
      <c r="AB3" s="6">
        <f t="shared" si="11"/>
        <v>2886637</v>
      </c>
      <c r="AC3" s="6">
        <f t="shared" si="12"/>
        <v>32818482</v>
      </c>
      <c r="AD3" s="6">
        <f t="shared" si="13"/>
        <v>12662357</v>
      </c>
      <c r="AE3" s="1">
        <v>834241</v>
      </c>
      <c r="AF3" s="1">
        <v>5659952</v>
      </c>
      <c r="AG3" s="1">
        <v>0</v>
      </c>
      <c r="AH3" s="1">
        <v>1135955</v>
      </c>
      <c r="AI3" s="1">
        <v>0</v>
      </c>
      <c r="AJ3" s="1">
        <v>5000000</v>
      </c>
      <c r="AK3" s="1">
        <v>32209</v>
      </c>
      <c r="AL3" s="1">
        <v>0</v>
      </c>
      <c r="AM3" s="1">
        <v>0</v>
      </c>
      <c r="AN3" s="1">
        <v>950000</v>
      </c>
      <c r="AO3" s="1">
        <v>22625215</v>
      </c>
      <c r="AP3" s="1" t="s">
        <v>65</v>
      </c>
      <c r="AQ3" s="1" t="s">
        <v>33</v>
      </c>
      <c r="AR3" s="1" t="s">
        <v>35</v>
      </c>
      <c r="AS3" s="1">
        <v>8492702</v>
      </c>
      <c r="AT3" s="1">
        <v>4195175</v>
      </c>
      <c r="AU3" s="1">
        <v>5668446</v>
      </c>
      <c r="AV3" s="1" t="s">
        <v>34</v>
      </c>
      <c r="AW3" s="14">
        <f t="shared" si="14"/>
        <v>23.867141052631577</v>
      </c>
      <c r="AX3" s="13">
        <f t="shared" si="15"/>
        <v>4.2864310788256046E-2</v>
      </c>
      <c r="AY3" s="1" t="s">
        <v>140</v>
      </c>
      <c r="AZ3" s="1" t="s">
        <v>145</v>
      </c>
      <c r="BA3" s="1" t="s">
        <v>125</v>
      </c>
    </row>
    <row r="4" spans="1:53" ht="15" customHeight="1">
      <c r="A4" s="6" t="s">
        <v>70</v>
      </c>
      <c r="B4" s="13">
        <f t="shared" si="0"/>
        <v>0.33404808991822965</v>
      </c>
      <c r="C4" s="13">
        <f t="shared" si="1"/>
        <v>0.74949759240957237</v>
      </c>
      <c r="D4" s="13">
        <f t="shared" si="2"/>
        <v>0.43852329031348319</v>
      </c>
      <c r="E4" s="13">
        <f t="shared" si="3"/>
        <v>0.9047983024655607</v>
      </c>
      <c r="F4" s="13">
        <f t="shared" si="4"/>
        <v>2.2798318311310757</v>
      </c>
      <c r="G4" s="13">
        <f t="shared" si="5"/>
        <v>9.7056000000000003E-2</v>
      </c>
      <c r="H4" s="13">
        <f t="shared" si="6"/>
        <v>2.02658575546582</v>
      </c>
      <c r="I4" s="13">
        <f t="shared" si="7"/>
        <v>0.25243813110601948</v>
      </c>
      <c r="J4" s="1">
        <f t="shared" si="8"/>
        <v>234478424</v>
      </c>
      <c r="K4" s="1">
        <f t="shared" si="9"/>
        <v>212155680</v>
      </c>
      <c r="L4" s="1">
        <f t="shared" si="10"/>
        <v>34356512</v>
      </c>
      <c r="M4" s="1">
        <v>77472916</v>
      </c>
      <c r="N4" s="1">
        <v>93750000000000</v>
      </c>
      <c r="O4" s="1">
        <v>102849000000000</v>
      </c>
      <c r="P4" s="1">
        <v>25963009346123</v>
      </c>
      <c r="Q4" s="1">
        <v>9040173</v>
      </c>
      <c r="R4" s="1">
        <v>0</v>
      </c>
      <c r="S4" s="1">
        <v>90861037</v>
      </c>
      <c r="T4" s="1">
        <v>0</v>
      </c>
      <c r="U4" s="1">
        <v>0</v>
      </c>
      <c r="V4" s="1">
        <v>36100205</v>
      </c>
      <c r="W4" s="1">
        <v>1189486</v>
      </c>
      <c r="X4" s="1">
        <v>0</v>
      </c>
      <c r="Y4" s="1">
        <v>0</v>
      </c>
      <c r="Z4" s="1">
        <v>0</v>
      </c>
      <c r="AA4" s="1">
        <v>12484657</v>
      </c>
      <c r="AB4" s="6">
        <f t="shared" si="11"/>
        <v>12484657</v>
      </c>
      <c r="AC4" s="6">
        <f t="shared" si="12"/>
        <v>137190901</v>
      </c>
      <c r="AD4" s="6">
        <f t="shared" si="13"/>
        <v>102824250</v>
      </c>
      <c r="AE4" s="1">
        <v>101743283</v>
      </c>
      <c r="AF4" s="1">
        <v>0</v>
      </c>
      <c r="AG4" s="1">
        <v>693379</v>
      </c>
      <c r="AH4" s="1">
        <v>387588</v>
      </c>
      <c r="AI4" s="1">
        <v>0</v>
      </c>
      <c r="AJ4" s="1">
        <v>0</v>
      </c>
      <c r="AK4" s="1">
        <v>0</v>
      </c>
      <c r="AL4" s="1">
        <v>0</v>
      </c>
      <c r="AM4" s="1">
        <v>0</v>
      </c>
      <c r="AN4" s="1">
        <v>3000000</v>
      </c>
      <c r="AO4" s="1">
        <v>43113825</v>
      </c>
      <c r="AP4" s="1" t="s">
        <v>71</v>
      </c>
      <c r="AQ4" s="1" t="s">
        <v>33</v>
      </c>
      <c r="AR4" s="1" t="s">
        <v>35</v>
      </c>
      <c r="AS4" s="1">
        <v>58619606</v>
      </c>
      <c r="AT4" s="1">
        <v>53038920</v>
      </c>
      <c r="AU4" s="1">
        <v>8589128</v>
      </c>
      <c r="AV4" s="1" t="s">
        <v>34</v>
      </c>
      <c r="AW4" s="14">
        <f t="shared" si="14"/>
        <v>11.452170666666667</v>
      </c>
      <c r="AX4" s="13">
        <f t="shared" si="15"/>
        <v>0.12138821962294237</v>
      </c>
      <c r="AY4" s="1" t="s">
        <v>140</v>
      </c>
      <c r="AZ4" s="1" t="s">
        <v>145</v>
      </c>
      <c r="BA4" s="1" t="s">
        <v>125</v>
      </c>
    </row>
    <row r="5" spans="1:53" ht="15" customHeight="1">
      <c r="A5" s="6" t="s">
        <v>118</v>
      </c>
      <c r="B5" s="13">
        <f t="shared" si="0"/>
        <v>0.30889754412893322</v>
      </c>
      <c r="C5" s="13">
        <f t="shared" si="1"/>
        <v>0.4736219740371474</v>
      </c>
      <c r="D5" s="13">
        <f t="shared" si="2"/>
        <v>0.32640611635178285</v>
      </c>
      <c r="E5" s="13">
        <f t="shared" si="3"/>
        <v>0.30914106189127222</v>
      </c>
      <c r="F5" s="13">
        <f t="shared" si="4"/>
        <v>0.48843643859338409</v>
      </c>
      <c r="G5" s="13">
        <f t="shared" si="5"/>
        <v>3.7884098939929327</v>
      </c>
      <c r="H5" s="13">
        <f t="shared" si="6"/>
        <v>1.8343306192414521</v>
      </c>
      <c r="I5" s="13">
        <f t="shared" si="7"/>
        <v>9.6284501693727001E-2</v>
      </c>
      <c r="J5" s="1">
        <f t="shared" si="8"/>
        <v>198566996</v>
      </c>
      <c r="K5" s="1">
        <f t="shared" si="9"/>
        <v>61385212</v>
      </c>
      <c r="L5" s="1">
        <f t="shared" si="10"/>
        <v>125577972</v>
      </c>
      <c r="M5" s="1">
        <v>70057810</v>
      </c>
      <c r="N5" s="1">
        <v>84900000000000</v>
      </c>
      <c r="O5" s="1">
        <v>406536000000000</v>
      </c>
      <c r="P5" s="1">
        <v>39143116180561</v>
      </c>
      <c r="Q5" s="1">
        <v>12370496</v>
      </c>
      <c r="R5" s="1">
        <v>4518653</v>
      </c>
      <c r="S5" s="1">
        <v>54410874</v>
      </c>
      <c r="T5" s="1">
        <v>7414582</v>
      </c>
      <c r="U5" s="1">
        <v>0</v>
      </c>
      <c r="V5" s="1">
        <v>46077701</v>
      </c>
      <c r="W5" s="1">
        <v>12054136</v>
      </c>
      <c r="X5" s="1">
        <v>0</v>
      </c>
      <c r="Y5" s="1">
        <v>10611142</v>
      </c>
      <c r="Z5" s="1">
        <v>1095333</v>
      </c>
      <c r="AA5" s="1">
        <v>95065053</v>
      </c>
      <c r="AB5" s="6">
        <f t="shared" si="11"/>
        <v>106771528</v>
      </c>
      <c r="AC5" s="6">
        <f t="shared" si="12"/>
        <v>136846442</v>
      </c>
      <c r="AD5" s="6">
        <f t="shared" si="13"/>
        <v>64813482</v>
      </c>
      <c r="AE5" s="1">
        <v>6618116</v>
      </c>
      <c r="AF5" s="1">
        <v>28685559</v>
      </c>
      <c r="AG5" s="1">
        <v>9127363</v>
      </c>
      <c r="AH5" s="1">
        <v>3693881</v>
      </c>
      <c r="AI5" s="1">
        <v>5240825</v>
      </c>
      <c r="AJ5" s="1">
        <v>561321</v>
      </c>
      <c r="AK5" s="1">
        <v>164551</v>
      </c>
      <c r="AL5" s="1">
        <v>6116731</v>
      </c>
      <c r="AM5" s="1">
        <v>4605135</v>
      </c>
      <c r="AN5" s="1">
        <v>78000000</v>
      </c>
      <c r="AO5" s="1">
        <v>89461979</v>
      </c>
      <c r="AP5" s="1" t="s">
        <v>119</v>
      </c>
      <c r="AQ5" s="1" t="s">
        <v>33</v>
      </c>
      <c r="AR5" s="1" t="s">
        <v>35</v>
      </c>
      <c r="AS5" s="1">
        <v>49641749</v>
      </c>
      <c r="AT5" s="1">
        <v>15346303</v>
      </c>
      <c r="AU5" s="1">
        <v>31394493</v>
      </c>
      <c r="AV5" s="1" t="s">
        <v>34</v>
      </c>
      <c r="AW5" s="14">
        <f t="shared" si="14"/>
        <v>1.609974</v>
      </c>
      <c r="AX5" s="13">
        <f t="shared" si="15"/>
        <v>0.26263732609166224</v>
      </c>
      <c r="AY5" s="1" t="s">
        <v>135</v>
      </c>
      <c r="AZ5" s="1" t="s">
        <v>134</v>
      </c>
      <c r="BA5" s="1" t="s">
        <v>125</v>
      </c>
    </row>
    <row r="6" spans="1:53" ht="15" customHeight="1">
      <c r="A6" s="6" t="s">
        <v>108</v>
      </c>
      <c r="B6" s="13">
        <f t="shared" si="0"/>
        <v>0.28062417488821068</v>
      </c>
      <c r="C6" s="13">
        <f t="shared" si="1"/>
        <v>0.41245436504470651</v>
      </c>
      <c r="D6" s="13">
        <f t="shared" si="2"/>
        <v>0.29061828828016489</v>
      </c>
      <c r="E6" s="13">
        <f t="shared" si="3"/>
        <v>0.41727977130619448</v>
      </c>
      <c r="F6" s="13">
        <f t="shared" si="4"/>
        <v>0.53054141528852294</v>
      </c>
      <c r="G6" s="13">
        <f t="shared" si="5"/>
        <v>4.0973227206946454</v>
      </c>
      <c r="H6" s="13">
        <f t="shared" si="6"/>
        <v>4.0017601987642806</v>
      </c>
      <c r="I6" s="13">
        <f t="shared" si="7"/>
        <v>0.39580318140567111</v>
      </c>
      <c r="J6" s="1">
        <f t="shared" si="8"/>
        <v>14949596</v>
      </c>
      <c r="K6" s="1">
        <f t="shared" si="9"/>
        <v>6238164</v>
      </c>
      <c r="L6" s="1">
        <f t="shared" si="10"/>
        <v>7907428</v>
      </c>
      <c r="M6" s="1">
        <v>2988867</v>
      </c>
      <c r="N6" s="1">
        <v>5528000000000</v>
      </c>
      <c r="O6" s="1">
        <v>28178000000000</v>
      </c>
      <c r="P6" s="1">
        <v>11152942045649</v>
      </c>
      <c r="Q6" s="1">
        <v>21607</v>
      </c>
      <c r="R6" s="1">
        <v>481571</v>
      </c>
      <c r="S6" s="1">
        <v>6507762</v>
      </c>
      <c r="T6" s="1">
        <v>157022</v>
      </c>
      <c r="U6" s="1">
        <v>0</v>
      </c>
      <c r="V6" s="1">
        <v>3167407</v>
      </c>
      <c r="W6" s="1">
        <v>198223</v>
      </c>
      <c r="X6" s="1">
        <v>0</v>
      </c>
      <c r="Y6" s="1">
        <v>803356</v>
      </c>
      <c r="Z6" s="1">
        <v>0</v>
      </c>
      <c r="AA6" s="1">
        <v>1630401</v>
      </c>
      <c r="AB6" s="6">
        <f t="shared" si="11"/>
        <v>2433757</v>
      </c>
      <c r="AC6" s="6">
        <f t="shared" si="12"/>
        <v>10533592</v>
      </c>
      <c r="AD6" s="6">
        <f t="shared" si="13"/>
        <v>4344626</v>
      </c>
      <c r="AE6" s="1">
        <v>415458</v>
      </c>
      <c r="AF6" s="1">
        <v>477735</v>
      </c>
      <c r="AG6" s="1">
        <v>1208</v>
      </c>
      <c r="AH6" s="1">
        <v>426977</v>
      </c>
      <c r="AI6" s="1">
        <v>0</v>
      </c>
      <c r="AJ6" s="1">
        <v>504951</v>
      </c>
      <c r="AK6" s="1">
        <v>2518297</v>
      </c>
      <c r="AL6" s="1">
        <v>0</v>
      </c>
      <c r="AM6" s="1">
        <v>0</v>
      </c>
      <c r="AN6" s="1">
        <v>2000000</v>
      </c>
      <c r="AO6" s="1">
        <v>5408726</v>
      </c>
      <c r="AP6" s="1" t="s">
        <v>109</v>
      </c>
      <c r="AQ6" s="1" t="s">
        <v>33</v>
      </c>
      <c r="AR6" s="1" t="s">
        <v>35</v>
      </c>
      <c r="AS6" s="1">
        <v>3737399</v>
      </c>
      <c r="AT6" s="1">
        <v>1559541</v>
      </c>
      <c r="AU6" s="1">
        <v>1976857</v>
      </c>
      <c r="AV6" s="1" t="s">
        <v>34</v>
      </c>
      <c r="AW6" s="14">
        <f t="shared" si="14"/>
        <v>3.9537140000000002</v>
      </c>
      <c r="AX6" s="13">
        <f t="shared" si="15"/>
        <v>8.6370821208034632E-2</v>
      </c>
      <c r="AY6" s="1" t="s">
        <v>135</v>
      </c>
      <c r="AZ6" s="1" t="s">
        <v>134</v>
      </c>
      <c r="BA6" s="1" t="s">
        <v>125</v>
      </c>
    </row>
    <row r="7" spans="1:53" ht="15" customHeight="1">
      <c r="A7" s="6" t="s">
        <v>72</v>
      </c>
      <c r="B7" s="13">
        <f t="shared" si="0"/>
        <v>0.28046143164618481</v>
      </c>
      <c r="C7" s="13">
        <f t="shared" si="1"/>
        <v>0.73865713738281591</v>
      </c>
      <c r="D7" s="13">
        <f t="shared" si="2"/>
        <v>0.33381830228358539</v>
      </c>
      <c r="E7" s="13">
        <f t="shared" si="3"/>
        <v>0.53485304868073091</v>
      </c>
      <c r="F7" s="13">
        <f t="shared" si="4"/>
        <v>0.53642268971742002</v>
      </c>
      <c r="G7" s="13">
        <f t="shared" si="5"/>
        <v>0.28026666666666666</v>
      </c>
      <c r="H7" s="13">
        <f t="shared" si="6"/>
        <v>2.4535702615803352</v>
      </c>
      <c r="I7" s="13">
        <f t="shared" si="7"/>
        <v>0.27229502612848017</v>
      </c>
      <c r="J7" s="1">
        <f t="shared" si="8"/>
        <v>30904384</v>
      </c>
      <c r="K7" s="1">
        <f t="shared" si="9"/>
        <v>16529304</v>
      </c>
      <c r="L7" s="1">
        <f t="shared" si="10"/>
        <v>16157944</v>
      </c>
      <c r="M7" s="1">
        <v>8948532</v>
      </c>
      <c r="N7" s="1">
        <v>45000000000000</v>
      </c>
      <c r="O7" s="1">
        <v>57612000000000</v>
      </c>
      <c r="P7" s="1">
        <v>15687461045314</v>
      </c>
      <c r="Q7" s="1">
        <v>8985955</v>
      </c>
      <c r="R7" s="1">
        <v>2006413</v>
      </c>
      <c r="S7" s="1">
        <v>1429</v>
      </c>
      <c r="T7" s="1">
        <v>135945</v>
      </c>
      <c r="U7" s="1">
        <v>0</v>
      </c>
      <c r="V7" s="1">
        <v>2679885</v>
      </c>
      <c r="W7" s="1">
        <v>156865</v>
      </c>
      <c r="X7" s="1">
        <v>0</v>
      </c>
      <c r="Y7" s="1">
        <v>0</v>
      </c>
      <c r="Z7" s="1">
        <v>0</v>
      </c>
      <c r="AA7" s="1">
        <v>2268184</v>
      </c>
      <c r="AB7" s="6">
        <f t="shared" si="11"/>
        <v>2268184</v>
      </c>
      <c r="AC7" s="6">
        <f t="shared" si="12"/>
        <v>13966492</v>
      </c>
      <c r="AD7" s="6">
        <f t="shared" si="13"/>
        <v>10316449</v>
      </c>
      <c r="AE7" s="1">
        <v>8666804</v>
      </c>
      <c r="AF7" s="1">
        <v>708036</v>
      </c>
      <c r="AG7" s="1">
        <v>199176</v>
      </c>
      <c r="AH7" s="1">
        <v>0</v>
      </c>
      <c r="AI7" s="1">
        <v>742433</v>
      </c>
      <c r="AJ7" s="1">
        <v>0</v>
      </c>
      <c r="AK7" s="1">
        <v>0</v>
      </c>
      <c r="AL7" s="1">
        <v>0</v>
      </c>
      <c r="AM7" s="1">
        <v>0</v>
      </c>
      <c r="AN7" s="1">
        <v>2000000</v>
      </c>
      <c r="AO7" s="1">
        <v>4085824</v>
      </c>
      <c r="AP7" s="1" t="s">
        <v>73</v>
      </c>
      <c r="AQ7" s="1" t="s">
        <v>33</v>
      </c>
      <c r="AR7" s="1" t="s">
        <v>35</v>
      </c>
      <c r="AS7" s="1">
        <v>7726096</v>
      </c>
      <c r="AT7" s="1">
        <v>4132326</v>
      </c>
      <c r="AU7" s="1">
        <v>4039486</v>
      </c>
      <c r="AV7" s="1" t="s">
        <v>34</v>
      </c>
      <c r="AW7" s="14">
        <f t="shared" si="14"/>
        <v>8.0789720000000003</v>
      </c>
      <c r="AX7" s="13">
        <f t="shared" si="15"/>
        <v>3.9369992362702215E-2</v>
      </c>
      <c r="AY7" s="1" t="s">
        <v>140</v>
      </c>
      <c r="AZ7" s="1" t="s">
        <v>145</v>
      </c>
      <c r="BA7" s="1" t="s">
        <v>125</v>
      </c>
    </row>
    <row r="8" spans="1:53" ht="15" customHeight="1">
      <c r="A8" s="6" t="s">
        <v>98</v>
      </c>
      <c r="B8" s="13">
        <f t="shared" si="0"/>
        <v>0.27410131775800461</v>
      </c>
      <c r="C8" s="13">
        <f t="shared" si="1"/>
        <v>0.89940700041026922</v>
      </c>
      <c r="D8" s="13">
        <f t="shared" si="2"/>
        <v>0.49448315673626336</v>
      </c>
      <c r="E8" s="13">
        <f t="shared" si="3"/>
        <v>0.66011201779719364</v>
      </c>
      <c r="F8" s="13">
        <f t="shared" si="4"/>
        <v>0.88683435728118098</v>
      </c>
      <c r="G8" s="13">
        <f t="shared" si="5"/>
        <v>3.5731009666764519</v>
      </c>
      <c r="H8" s="13">
        <f t="shared" si="6"/>
        <v>2.1659003350014063</v>
      </c>
      <c r="I8" s="13">
        <f t="shared" si="7"/>
        <v>0.13080336529318368</v>
      </c>
      <c r="J8" s="1">
        <f t="shared" si="8"/>
        <v>152189388</v>
      </c>
      <c r="K8" s="1">
        <f t="shared" si="9"/>
        <v>100462044</v>
      </c>
      <c r="L8" s="1">
        <f t="shared" si="10"/>
        <v>47038448</v>
      </c>
      <c r="M8" s="1">
        <v>48071440</v>
      </c>
      <c r="N8" s="1">
        <v>37525896000000</v>
      </c>
      <c r="O8" s="1">
        <v>171609711273000</v>
      </c>
      <c r="P8" s="1">
        <v>22447127751500</v>
      </c>
      <c r="Q8" s="1">
        <v>5727517</v>
      </c>
      <c r="R8" s="1">
        <v>1500000</v>
      </c>
      <c r="S8" s="1">
        <v>18721514</v>
      </c>
      <c r="T8" s="1">
        <v>3348819</v>
      </c>
      <c r="U8" s="1">
        <v>0</v>
      </c>
      <c r="V8" s="1">
        <v>41729762</v>
      </c>
      <c r="W8" s="1">
        <v>12644284</v>
      </c>
      <c r="X8" s="1">
        <v>0</v>
      </c>
      <c r="Y8" s="1">
        <v>10051893</v>
      </c>
      <c r="Z8" s="1">
        <v>4217452</v>
      </c>
      <c r="AA8" s="1">
        <v>22300518</v>
      </c>
      <c r="AB8" s="6">
        <f t="shared" si="11"/>
        <v>36569863</v>
      </c>
      <c r="AC8" s="6">
        <f t="shared" si="12"/>
        <v>83671896</v>
      </c>
      <c r="AD8" s="6">
        <f t="shared" si="13"/>
        <v>75255089</v>
      </c>
      <c r="AE8" s="1">
        <v>16167777</v>
      </c>
      <c r="AF8" s="1">
        <v>21060943</v>
      </c>
      <c r="AG8" s="1">
        <v>5142201</v>
      </c>
      <c r="AH8" s="1">
        <v>2495253</v>
      </c>
      <c r="AI8" s="1">
        <v>0</v>
      </c>
      <c r="AJ8" s="1">
        <v>10365665</v>
      </c>
      <c r="AK8" s="1">
        <v>20023250</v>
      </c>
      <c r="AL8" s="1">
        <v>0</v>
      </c>
      <c r="AM8" s="1">
        <v>0</v>
      </c>
      <c r="AN8" s="1">
        <v>19048697</v>
      </c>
      <c r="AO8" s="1">
        <v>25452663</v>
      </c>
      <c r="AP8" s="1" t="s">
        <v>99</v>
      </c>
      <c r="AQ8" s="1" t="s">
        <v>33</v>
      </c>
      <c r="AR8" s="1" t="s">
        <v>35</v>
      </c>
      <c r="AS8" s="1">
        <v>38047347</v>
      </c>
      <c r="AT8" s="1">
        <v>25115511</v>
      </c>
      <c r="AU8" s="1">
        <v>11759612</v>
      </c>
      <c r="AV8" s="1" t="s">
        <v>34</v>
      </c>
      <c r="AW8" s="14">
        <f t="shared" si="14"/>
        <v>2.4693787716818636</v>
      </c>
      <c r="AX8" s="13">
        <f t="shared" si="15"/>
        <v>0.21309902993673804</v>
      </c>
      <c r="AY8" s="1" t="s">
        <v>135</v>
      </c>
      <c r="AZ8" s="1" t="s">
        <v>134</v>
      </c>
      <c r="BA8" s="1" t="s">
        <v>125</v>
      </c>
    </row>
    <row r="9" spans="1:53" ht="15" customHeight="1">
      <c r="A9" s="6" t="s">
        <v>93</v>
      </c>
      <c r="B9" s="13">
        <f t="shared" si="0"/>
        <v>0.26839568603021779</v>
      </c>
      <c r="C9" s="13">
        <f t="shared" si="1"/>
        <v>0.48709389426008187</v>
      </c>
      <c r="D9" s="13">
        <f t="shared" si="2"/>
        <v>0.26203842152996804</v>
      </c>
      <c r="E9" s="13">
        <f t="shared" si="3"/>
        <v>0.33216859491051914</v>
      </c>
      <c r="F9" s="13">
        <f t="shared" si="4"/>
        <v>0.43648643312917906</v>
      </c>
      <c r="G9" s="13">
        <f t="shared" si="5"/>
        <v>2.7985529322162987</v>
      </c>
      <c r="H9" s="13">
        <f t="shared" si="6"/>
        <v>2.1666698953055454</v>
      </c>
      <c r="I9" s="13">
        <f t="shared" si="7"/>
        <v>0.10432095113455178</v>
      </c>
      <c r="J9" s="1">
        <f t="shared" si="8"/>
        <v>15365968</v>
      </c>
      <c r="K9" s="1">
        <f t="shared" si="9"/>
        <v>5104092</v>
      </c>
      <c r="L9" s="1">
        <f t="shared" si="10"/>
        <v>9448540</v>
      </c>
      <c r="M9" s="1">
        <v>4852406</v>
      </c>
      <c r="N9" s="1">
        <v>9267679200000</v>
      </c>
      <c r="O9" s="1">
        <v>35203770000000</v>
      </c>
      <c r="P9" s="1">
        <v>3672490769922</v>
      </c>
      <c r="Q9" s="1">
        <v>2768760</v>
      </c>
      <c r="R9" s="1">
        <v>0</v>
      </c>
      <c r="S9" s="1">
        <v>3662659</v>
      </c>
      <c r="T9" s="1">
        <v>0</v>
      </c>
      <c r="U9" s="1">
        <v>0</v>
      </c>
      <c r="V9" s="1">
        <v>1605182</v>
      </c>
      <c r="W9" s="1">
        <v>229719</v>
      </c>
      <c r="X9" s="1">
        <v>0</v>
      </c>
      <c r="Y9" s="1">
        <v>4998</v>
      </c>
      <c r="Z9" s="1">
        <v>0</v>
      </c>
      <c r="AA9" s="1">
        <v>8198083</v>
      </c>
      <c r="AB9" s="6">
        <f t="shared" si="11"/>
        <v>8203081</v>
      </c>
      <c r="AC9" s="6">
        <f t="shared" si="12"/>
        <v>8266320</v>
      </c>
      <c r="AD9" s="6">
        <f t="shared" si="13"/>
        <v>4026474</v>
      </c>
      <c r="AE9" s="1">
        <v>1622889</v>
      </c>
      <c r="AF9" s="1">
        <v>0</v>
      </c>
      <c r="AG9" s="1">
        <v>75553</v>
      </c>
      <c r="AH9" s="1">
        <v>0</v>
      </c>
      <c r="AI9" s="1">
        <v>0</v>
      </c>
      <c r="AJ9" s="1">
        <v>1973961</v>
      </c>
      <c r="AK9" s="1">
        <v>354071</v>
      </c>
      <c r="AL9" s="1">
        <v>0</v>
      </c>
      <c r="AM9" s="1">
        <v>0</v>
      </c>
      <c r="AN9" s="1">
        <v>3529200</v>
      </c>
      <c r="AO9" s="1">
        <v>8421463</v>
      </c>
      <c r="AP9" s="1" t="s">
        <v>94</v>
      </c>
      <c r="AQ9" s="1" t="s">
        <v>33</v>
      </c>
      <c r="AR9" s="1" t="s">
        <v>35</v>
      </c>
      <c r="AS9" s="1">
        <v>3841492</v>
      </c>
      <c r="AT9" s="1">
        <v>1276023</v>
      </c>
      <c r="AU9" s="1">
        <v>2362135</v>
      </c>
      <c r="AV9" s="1" t="s">
        <v>34</v>
      </c>
      <c r="AW9" s="14">
        <f t="shared" si="14"/>
        <v>2.6772469681514224</v>
      </c>
      <c r="AX9" s="13">
        <f t="shared" si="15"/>
        <v>0.23301711720079979</v>
      </c>
      <c r="AY9" s="1" t="s">
        <v>140</v>
      </c>
      <c r="AZ9" s="1" t="s">
        <v>145</v>
      </c>
      <c r="BA9" s="1" t="s">
        <v>125</v>
      </c>
    </row>
    <row r="10" spans="1:53" ht="15" customHeight="1">
      <c r="A10" s="6" t="s">
        <v>60</v>
      </c>
      <c r="B10" s="13">
        <f t="shared" si="0"/>
        <v>0.25942191058102043</v>
      </c>
      <c r="C10" s="13">
        <f t="shared" si="1"/>
        <v>2.5727264150098641</v>
      </c>
      <c r="D10" s="13">
        <f t="shared" si="2"/>
        <v>1.1733926656960005</v>
      </c>
      <c r="E10" s="13">
        <f t="shared" si="3"/>
        <v>0.43200108614740707</v>
      </c>
      <c r="F10" s="13">
        <f t="shared" si="4"/>
        <v>0.75448883577961656</v>
      </c>
      <c r="G10" s="13">
        <f t="shared" si="5"/>
        <v>4.1282555282555284</v>
      </c>
      <c r="H10" s="13">
        <f t="shared" si="6"/>
        <v>2.26680336984229</v>
      </c>
      <c r="I10" s="13">
        <f t="shared" si="7"/>
        <v>0.18549237776103081</v>
      </c>
      <c r="J10" s="1">
        <f t="shared" si="8"/>
        <v>40156612</v>
      </c>
      <c r="K10" s="1">
        <f t="shared" si="9"/>
        <v>17347700</v>
      </c>
      <c r="L10" s="1">
        <f t="shared" si="10"/>
        <v>13807368</v>
      </c>
      <c r="M10" s="1">
        <v>12292326</v>
      </c>
      <c r="N10" s="1">
        <v>10378500000000</v>
      </c>
      <c r="O10" s="1">
        <v>53223600000000</v>
      </c>
      <c r="P10" s="1">
        <v>9872572117002</v>
      </c>
      <c r="Q10" s="1">
        <v>934843</v>
      </c>
      <c r="R10" s="1">
        <v>8679</v>
      </c>
      <c r="S10" s="1">
        <v>10088859</v>
      </c>
      <c r="T10" s="1">
        <v>2391184</v>
      </c>
      <c r="U10" s="1">
        <v>0</v>
      </c>
      <c r="V10" s="1">
        <v>3854232</v>
      </c>
      <c r="W10" s="1">
        <v>1037199</v>
      </c>
      <c r="X10" s="1">
        <v>0</v>
      </c>
      <c r="Y10" s="1">
        <v>2000</v>
      </c>
      <c r="Z10" s="1">
        <v>0</v>
      </c>
      <c r="AA10" s="1">
        <v>39125310</v>
      </c>
      <c r="AB10" s="6">
        <f t="shared" si="11"/>
        <v>39127310</v>
      </c>
      <c r="AC10" s="6">
        <f t="shared" si="12"/>
        <v>18314996</v>
      </c>
      <c r="AD10" s="6">
        <f t="shared" si="13"/>
        <v>47119474</v>
      </c>
      <c r="AE10" s="1">
        <v>3549971</v>
      </c>
      <c r="AF10" s="1">
        <v>9853131</v>
      </c>
      <c r="AG10" s="1">
        <v>609615</v>
      </c>
      <c r="AH10" s="1">
        <v>857848</v>
      </c>
      <c r="AI10" s="1">
        <v>3757231</v>
      </c>
      <c r="AJ10" s="1">
        <v>7560253</v>
      </c>
      <c r="AK10" s="1">
        <v>351915</v>
      </c>
      <c r="AL10" s="1">
        <v>7479822</v>
      </c>
      <c r="AM10" s="1">
        <v>13099688</v>
      </c>
      <c r="AN10" s="1">
        <v>5100000</v>
      </c>
      <c r="AO10" s="1">
        <v>3627511</v>
      </c>
      <c r="AP10" s="1" t="s">
        <v>61</v>
      </c>
      <c r="AQ10" s="1" t="s">
        <v>33</v>
      </c>
      <c r="AR10" s="1" t="s">
        <v>35</v>
      </c>
      <c r="AS10" s="1">
        <v>10039153</v>
      </c>
      <c r="AT10" s="1">
        <v>4336925</v>
      </c>
      <c r="AU10" s="1">
        <v>3451842</v>
      </c>
      <c r="AV10" s="1" t="s">
        <v>34</v>
      </c>
      <c r="AW10" s="14">
        <f t="shared" si="14"/>
        <v>2.7073270588235294</v>
      </c>
      <c r="AX10" s="13">
        <f t="shared" si="15"/>
        <v>0.73514963286962931</v>
      </c>
      <c r="AY10" s="1" t="s">
        <v>140</v>
      </c>
      <c r="AZ10" s="1" t="s">
        <v>139</v>
      </c>
      <c r="BA10" s="1" t="s">
        <v>125</v>
      </c>
    </row>
    <row r="11" spans="1:53" ht="15" customHeight="1">
      <c r="A11" s="6" t="s">
        <v>74</v>
      </c>
      <c r="B11" s="13">
        <f t="shared" si="0"/>
        <v>0.25866011774370207</v>
      </c>
      <c r="C11" s="13">
        <f t="shared" si="1"/>
        <v>0.89288927212619196</v>
      </c>
      <c r="D11" s="13">
        <f t="shared" si="2"/>
        <v>0.53422126951433302</v>
      </c>
      <c r="E11" s="13">
        <f t="shared" si="3"/>
        <v>0.45868248471584688</v>
      </c>
      <c r="F11" s="13">
        <f t="shared" si="4"/>
        <v>0.36506099397590364</v>
      </c>
      <c r="G11" s="13">
        <f t="shared" si="5"/>
        <v>3.8785751841978984</v>
      </c>
      <c r="H11" s="13">
        <f t="shared" si="6"/>
        <v>3.0704596889609772</v>
      </c>
      <c r="I11" s="13">
        <f t="shared" si="7"/>
        <v>6.8727045150525398E-2</v>
      </c>
      <c r="J11" s="1">
        <f t="shared" si="8"/>
        <v>85324976</v>
      </c>
      <c r="K11" s="1">
        <f t="shared" si="9"/>
        <v>39137072</v>
      </c>
      <c r="L11" s="1">
        <f t="shared" si="10"/>
        <v>60456112</v>
      </c>
      <c r="M11" s="1">
        <v>20962000</v>
      </c>
      <c r="N11" s="1">
        <v>47909070000000</v>
      </c>
      <c r="O11" s="1">
        <v>233728000000000</v>
      </c>
      <c r="P11" s="1">
        <v>16063434808942</v>
      </c>
      <c r="Q11" s="1">
        <v>7230034</v>
      </c>
      <c r="R11" s="1">
        <v>0</v>
      </c>
      <c r="S11" s="1">
        <v>15619506</v>
      </c>
      <c r="T11" s="1">
        <v>3860188</v>
      </c>
      <c r="U11" s="1">
        <v>0</v>
      </c>
      <c r="V11" s="1">
        <v>16908949</v>
      </c>
      <c r="W11" s="1">
        <v>7431793</v>
      </c>
      <c r="X11" s="1">
        <v>0</v>
      </c>
      <c r="Y11" s="1">
        <v>19826896</v>
      </c>
      <c r="Z11" s="1">
        <v>0</v>
      </c>
      <c r="AA11" s="1">
        <v>42771667</v>
      </c>
      <c r="AB11" s="6">
        <f t="shared" si="11"/>
        <v>62598563</v>
      </c>
      <c r="AC11" s="6">
        <f t="shared" si="12"/>
        <v>51050470</v>
      </c>
      <c r="AD11" s="6">
        <f t="shared" si="13"/>
        <v>45582417</v>
      </c>
      <c r="AE11" s="1">
        <v>7573442</v>
      </c>
      <c r="AF11" s="1">
        <v>10784180</v>
      </c>
      <c r="AG11" s="1">
        <v>3718277</v>
      </c>
      <c r="AH11" s="1">
        <v>0</v>
      </c>
      <c r="AI11" s="1">
        <v>0</v>
      </c>
      <c r="AJ11" s="1">
        <v>3245512</v>
      </c>
      <c r="AK11" s="1">
        <v>20261006</v>
      </c>
      <c r="AL11" s="1">
        <v>0</v>
      </c>
      <c r="AM11" s="1">
        <v>0</v>
      </c>
      <c r="AN11" s="1">
        <v>33500000</v>
      </c>
      <c r="AO11" s="1">
        <v>20605909</v>
      </c>
      <c r="AP11" s="1" t="s">
        <v>75</v>
      </c>
      <c r="AQ11" s="1" t="s">
        <v>33</v>
      </c>
      <c r="AR11" s="1" t="s">
        <v>35</v>
      </c>
      <c r="AS11" s="1">
        <v>21331244</v>
      </c>
      <c r="AT11" s="1">
        <v>9784268</v>
      </c>
      <c r="AU11" s="1">
        <v>15114028</v>
      </c>
      <c r="AV11" s="1" t="s">
        <v>34</v>
      </c>
      <c r="AW11" s="14">
        <f t="shared" si="14"/>
        <v>1.8046600597014926</v>
      </c>
      <c r="AX11" s="13">
        <f t="shared" si="15"/>
        <v>0.26782654624178531</v>
      </c>
      <c r="AY11" s="1" t="s">
        <v>136</v>
      </c>
      <c r="AZ11" s="1" t="s">
        <v>138</v>
      </c>
      <c r="BA11" s="1" t="s">
        <v>125</v>
      </c>
    </row>
    <row r="12" spans="1:53" ht="15" customHeight="1">
      <c r="A12" s="6" t="s">
        <v>102</v>
      </c>
      <c r="B12" s="13">
        <f t="shared" si="0"/>
        <v>0.2526885596845902</v>
      </c>
      <c r="C12" s="13">
        <f t="shared" si="1"/>
        <v>0.50076035810708652</v>
      </c>
      <c r="D12" s="13">
        <f t="shared" si="2"/>
        <v>0.40809838747544436</v>
      </c>
      <c r="E12" s="13">
        <f t="shared" si="3"/>
        <v>0.44834285326442574</v>
      </c>
      <c r="F12" s="13">
        <f t="shared" si="4"/>
        <v>0.64248477812264071</v>
      </c>
      <c r="G12" s="13">
        <f t="shared" si="5"/>
        <v>5.4091397849462366</v>
      </c>
      <c r="H12" s="13">
        <f t="shared" si="6"/>
        <v>2.7884765798877491</v>
      </c>
      <c r="I12" s="13">
        <f t="shared" si="7"/>
        <v>0.11603159068232699</v>
      </c>
      <c r="J12" s="1">
        <f t="shared" si="8"/>
        <v>382953052</v>
      </c>
      <c r="K12" s="1">
        <f t="shared" si="9"/>
        <v>171694264</v>
      </c>
      <c r="L12" s="1">
        <f t="shared" si="10"/>
        <v>150615016</v>
      </c>
      <c r="M12" s="1">
        <v>101083653</v>
      </c>
      <c r="N12" s="1">
        <v>93000000000000</v>
      </c>
      <c r="O12" s="1">
        <v>596050000000000</v>
      </c>
      <c r="P12" s="1">
        <v>69160629626201</v>
      </c>
      <c r="Q12" s="1">
        <v>10313124</v>
      </c>
      <c r="R12" s="1">
        <v>4253000</v>
      </c>
      <c r="S12" s="1">
        <v>98486092</v>
      </c>
      <c r="T12" s="1">
        <v>67970014</v>
      </c>
      <c r="U12" s="1">
        <v>0</v>
      </c>
      <c r="V12" s="1">
        <v>97251479</v>
      </c>
      <c r="W12" s="1">
        <v>33816736</v>
      </c>
      <c r="X12" s="1">
        <v>0</v>
      </c>
      <c r="Y12" s="1">
        <v>78687096</v>
      </c>
      <c r="Z12" s="1">
        <v>9139201</v>
      </c>
      <c r="AA12" s="1">
        <v>64324834</v>
      </c>
      <c r="AB12" s="6">
        <f t="shared" si="11"/>
        <v>152151131</v>
      </c>
      <c r="AC12" s="6">
        <f t="shared" si="12"/>
        <v>312090445</v>
      </c>
      <c r="AD12" s="6">
        <f t="shared" si="13"/>
        <v>156282523</v>
      </c>
      <c r="AE12" s="1">
        <v>35430826</v>
      </c>
      <c r="AF12" s="1">
        <v>15020116</v>
      </c>
      <c r="AG12" s="1">
        <v>3709082</v>
      </c>
      <c r="AH12" s="1">
        <v>19202876</v>
      </c>
      <c r="AI12" s="1">
        <v>0</v>
      </c>
      <c r="AJ12" s="1">
        <v>75054526</v>
      </c>
      <c r="AK12" s="1">
        <v>7865097</v>
      </c>
      <c r="AL12" s="1">
        <v>0</v>
      </c>
      <c r="AM12" s="1">
        <v>0</v>
      </c>
      <c r="AN12" s="1">
        <v>130000000</v>
      </c>
      <c r="AO12" s="1">
        <v>157197062</v>
      </c>
      <c r="AP12" s="1" t="s">
        <v>103</v>
      </c>
      <c r="AQ12" s="1" t="s">
        <v>33</v>
      </c>
      <c r="AR12" s="1" t="s">
        <v>35</v>
      </c>
      <c r="AS12" s="1">
        <v>95738263</v>
      </c>
      <c r="AT12" s="1">
        <v>42923566</v>
      </c>
      <c r="AU12" s="1">
        <v>37653754</v>
      </c>
      <c r="AV12" s="1" t="s">
        <v>34</v>
      </c>
      <c r="AW12" s="14">
        <f t="shared" si="14"/>
        <v>1.158577046153846</v>
      </c>
      <c r="AX12" s="13">
        <f t="shared" si="15"/>
        <v>0.25526571764113748</v>
      </c>
      <c r="AY12" s="1" t="s">
        <v>135</v>
      </c>
      <c r="AZ12" s="1" t="s">
        <v>144</v>
      </c>
      <c r="BA12" s="1" t="s">
        <v>125</v>
      </c>
    </row>
    <row r="13" spans="1:53" ht="15" customHeight="1">
      <c r="A13" s="6" t="s">
        <v>52</v>
      </c>
      <c r="B13" s="13">
        <f t="shared" si="0"/>
        <v>0.2419202350453189</v>
      </c>
      <c r="C13" s="13">
        <f t="shared" si="1"/>
        <v>0.58925827011950127</v>
      </c>
      <c r="D13" s="13">
        <f t="shared" si="2"/>
        <v>0.46972823935573049</v>
      </c>
      <c r="E13" s="13">
        <f t="shared" si="3"/>
        <v>0.3394290609161762</v>
      </c>
      <c r="F13" s="13">
        <f t="shared" si="4"/>
        <v>0.35396008613513735</v>
      </c>
      <c r="G13" s="13">
        <f t="shared" si="5"/>
        <v>2.8815080789946141</v>
      </c>
      <c r="H13" s="13">
        <f t="shared" si="6"/>
        <v>1.8434276055880621</v>
      </c>
      <c r="I13" s="13">
        <f t="shared" si="7"/>
        <v>6.9763346476904728E-2</v>
      </c>
      <c r="J13" s="1">
        <f t="shared" si="8"/>
        <v>12327760</v>
      </c>
      <c r="K13" s="1">
        <f t="shared" si="9"/>
        <v>4184400</v>
      </c>
      <c r="L13" s="1">
        <f t="shared" si="10"/>
        <v>8425624</v>
      </c>
      <c r="M13" s="1">
        <v>4335528</v>
      </c>
      <c r="N13" s="1">
        <v>8972828856000</v>
      </c>
      <c r="O13" s="1">
        <v>34828107696000</v>
      </c>
      <c r="P13" s="1">
        <v>2429725344331</v>
      </c>
      <c r="Q13" s="1">
        <v>3594714</v>
      </c>
      <c r="R13" s="1">
        <v>2065000</v>
      </c>
      <c r="S13" s="1">
        <v>2513747</v>
      </c>
      <c r="T13" s="1">
        <v>347601</v>
      </c>
      <c r="U13" s="1">
        <v>0</v>
      </c>
      <c r="V13" s="1">
        <v>1281914</v>
      </c>
      <c r="W13" s="1">
        <v>24119</v>
      </c>
      <c r="X13" s="1">
        <v>0</v>
      </c>
      <c r="Y13" s="1">
        <v>0</v>
      </c>
      <c r="Z13" s="1">
        <v>531</v>
      </c>
      <c r="AA13" s="1">
        <v>1390461</v>
      </c>
      <c r="AB13" s="6">
        <f t="shared" si="11"/>
        <v>1390992</v>
      </c>
      <c r="AC13" s="6">
        <f t="shared" si="12"/>
        <v>9827095</v>
      </c>
      <c r="AD13" s="6">
        <f t="shared" si="13"/>
        <v>5790697</v>
      </c>
      <c r="AE13" s="1">
        <v>121881</v>
      </c>
      <c r="AF13" s="1">
        <v>188370</v>
      </c>
      <c r="AG13" s="1">
        <v>451551</v>
      </c>
      <c r="AH13" s="1">
        <v>178125</v>
      </c>
      <c r="AI13" s="1">
        <v>0</v>
      </c>
      <c r="AJ13" s="1">
        <v>0</v>
      </c>
      <c r="AK13" s="1">
        <v>4850770</v>
      </c>
      <c r="AL13" s="1">
        <v>0</v>
      </c>
      <c r="AM13" s="1">
        <v>0</v>
      </c>
      <c r="AN13" s="1">
        <v>1789912</v>
      </c>
      <c r="AO13" s="1">
        <v>2941830</v>
      </c>
      <c r="AP13" s="1" t="s">
        <v>53</v>
      </c>
      <c r="AQ13" s="1" t="s">
        <v>33</v>
      </c>
      <c r="AR13" s="1" t="s">
        <v>35</v>
      </c>
      <c r="AS13" s="1">
        <v>3081940</v>
      </c>
      <c r="AT13" s="1">
        <v>1046100</v>
      </c>
      <c r="AU13" s="1">
        <v>2106406</v>
      </c>
      <c r="AV13" s="1" t="s">
        <v>34</v>
      </c>
      <c r="AW13" s="14">
        <f t="shared" si="14"/>
        <v>4.7072839335118148</v>
      </c>
      <c r="AX13" s="13">
        <f t="shared" si="15"/>
        <v>3.9938776236176483E-2</v>
      </c>
      <c r="AY13" s="1" t="s">
        <v>140</v>
      </c>
      <c r="AZ13" s="1" t="s">
        <v>139</v>
      </c>
      <c r="BA13" s="1" t="s">
        <v>125</v>
      </c>
    </row>
    <row r="14" spans="1:53" ht="15" customHeight="1">
      <c r="A14" s="6" t="s">
        <v>48</v>
      </c>
      <c r="B14" s="13">
        <f t="shared" si="0"/>
        <v>0.22706797004864807</v>
      </c>
      <c r="C14" s="13">
        <f t="shared" si="1"/>
        <v>0.63592497415393978</v>
      </c>
      <c r="D14" s="13">
        <f t="shared" si="2"/>
        <v>0.29253149262366279</v>
      </c>
      <c r="E14" s="13">
        <f t="shared" si="3"/>
        <v>0.63160180601468441</v>
      </c>
      <c r="F14" s="13">
        <f t="shared" si="4"/>
        <v>0.74594555686029307</v>
      </c>
      <c r="G14" s="13">
        <f t="shared" si="5"/>
        <v>1.417027895730125</v>
      </c>
      <c r="H14" s="13">
        <f t="shared" si="6"/>
        <v>1.8082498993326359</v>
      </c>
      <c r="I14" s="13">
        <f t="shared" si="7"/>
        <v>7.0969564155912754E-2</v>
      </c>
      <c r="J14" s="1">
        <f t="shared" si="8"/>
        <v>146741664</v>
      </c>
      <c r="K14" s="1">
        <f t="shared" si="9"/>
        <v>92682300</v>
      </c>
      <c r="L14" s="1">
        <f t="shared" si="10"/>
        <v>44668584</v>
      </c>
      <c r="M14" s="1">
        <v>52253777</v>
      </c>
      <c r="N14" s="1">
        <v>81388800000000</v>
      </c>
      <c r="O14" s="1">
        <v>196719000000000</v>
      </c>
      <c r="P14" s="1">
        <v>13961061691187</v>
      </c>
      <c r="Q14" s="1">
        <v>18161044</v>
      </c>
      <c r="R14" s="1">
        <v>2010799</v>
      </c>
      <c r="S14" s="1">
        <v>26330562</v>
      </c>
      <c r="T14" s="1">
        <v>5287691</v>
      </c>
      <c r="U14" s="1">
        <v>244996</v>
      </c>
      <c r="V14" s="1">
        <v>11087379</v>
      </c>
      <c r="W14" s="1">
        <v>4380080</v>
      </c>
      <c r="X14" s="1">
        <v>0</v>
      </c>
      <c r="Y14" s="1">
        <v>0</v>
      </c>
      <c r="Z14" s="1">
        <v>4534275</v>
      </c>
      <c r="AA14" s="1">
        <v>31797985</v>
      </c>
      <c r="AB14" s="6">
        <f t="shared" si="11"/>
        <v>36332260</v>
      </c>
      <c r="AC14" s="6">
        <f t="shared" si="12"/>
        <v>67502551</v>
      </c>
      <c r="AD14" s="6">
        <f t="shared" si="13"/>
        <v>42926558</v>
      </c>
      <c r="AE14" s="1">
        <v>27939652</v>
      </c>
      <c r="AF14" s="1">
        <v>6525996</v>
      </c>
      <c r="AG14" s="1">
        <v>3759277</v>
      </c>
      <c r="AH14" s="1">
        <v>41931</v>
      </c>
      <c r="AI14" s="1">
        <v>0</v>
      </c>
      <c r="AJ14" s="1">
        <v>4069263</v>
      </c>
      <c r="AK14" s="1">
        <v>229714</v>
      </c>
      <c r="AL14" s="1">
        <v>0</v>
      </c>
      <c r="AM14" s="1">
        <v>360725</v>
      </c>
      <c r="AN14" s="1">
        <v>9600000</v>
      </c>
      <c r="AO14" s="1">
        <v>43703622</v>
      </c>
      <c r="AP14" s="1" t="s">
        <v>49</v>
      </c>
      <c r="AQ14" s="1" t="s">
        <v>33</v>
      </c>
      <c r="AR14" s="1" t="s">
        <v>122</v>
      </c>
      <c r="AS14" s="1">
        <v>36685416</v>
      </c>
      <c r="AT14" s="1">
        <v>23170575</v>
      </c>
      <c r="AU14" s="1">
        <v>11167146</v>
      </c>
      <c r="AV14" s="1" t="s">
        <v>34</v>
      </c>
      <c r="AW14" s="14">
        <f t="shared" si="14"/>
        <v>4.6529775000000004</v>
      </c>
      <c r="AX14" s="13">
        <f t="shared" si="15"/>
        <v>0.18469115845444517</v>
      </c>
      <c r="AY14" s="1" t="s">
        <v>140</v>
      </c>
      <c r="AZ14" s="1" t="s">
        <v>145</v>
      </c>
      <c r="BA14" s="1" t="s">
        <v>125</v>
      </c>
    </row>
    <row r="15" spans="1:53" ht="15" customHeight="1">
      <c r="A15" s="6" t="s">
        <v>58</v>
      </c>
      <c r="B15" s="13">
        <f t="shared" si="0"/>
        <v>0.22394473423333763</v>
      </c>
      <c r="C15" s="13">
        <f t="shared" si="1"/>
        <v>0.37640695512791478</v>
      </c>
      <c r="D15" s="13">
        <f t="shared" si="2"/>
        <v>0.18883091418093376</v>
      </c>
      <c r="E15" s="13">
        <f t="shared" si="3"/>
        <v>0.76824224591167878</v>
      </c>
      <c r="F15" s="13">
        <f t="shared" si="4"/>
        <v>1.1002503088154367</v>
      </c>
      <c r="G15" s="13">
        <f t="shared" si="5"/>
        <v>4.0287480680061822</v>
      </c>
      <c r="H15" s="13">
        <f t="shared" si="6"/>
        <v>1.9709151191832235</v>
      </c>
      <c r="I15" s="13">
        <f t="shared" si="7"/>
        <v>0.24765758294635357</v>
      </c>
      <c r="J15" s="1">
        <f t="shared" si="8"/>
        <v>72168252</v>
      </c>
      <c r="K15" s="1">
        <f t="shared" si="9"/>
        <v>55442700</v>
      </c>
      <c r="L15" s="1">
        <f t="shared" si="10"/>
        <v>14689112</v>
      </c>
      <c r="M15" s="1">
        <v>24291590</v>
      </c>
      <c r="N15" s="1">
        <v>13043520000000</v>
      </c>
      <c r="O15" s="1">
        <v>65592576000000</v>
      </c>
      <c r="P15" s="1">
        <v>16244498831385</v>
      </c>
      <c r="Q15" s="1">
        <v>823981</v>
      </c>
      <c r="R15" s="1">
        <v>17338028</v>
      </c>
      <c r="S15" s="1">
        <v>3357726</v>
      </c>
      <c r="T15" s="1">
        <v>2285846</v>
      </c>
      <c r="U15" s="1">
        <v>0</v>
      </c>
      <c r="V15" s="1">
        <v>9882865</v>
      </c>
      <c r="W15" s="1">
        <v>2515978</v>
      </c>
      <c r="X15" s="1">
        <v>0</v>
      </c>
      <c r="Y15" s="1">
        <v>877848</v>
      </c>
      <c r="Z15" s="1">
        <v>0</v>
      </c>
      <c r="AA15" s="1">
        <v>5437588</v>
      </c>
      <c r="AB15" s="6">
        <f t="shared" si="11"/>
        <v>6315436</v>
      </c>
      <c r="AC15" s="6">
        <f t="shared" si="12"/>
        <v>36204424</v>
      </c>
      <c r="AD15" s="6">
        <f t="shared" si="13"/>
        <v>13627597</v>
      </c>
      <c r="AE15" s="1">
        <v>6662590</v>
      </c>
      <c r="AF15" s="1">
        <v>2284470</v>
      </c>
      <c r="AG15" s="1">
        <v>1558075</v>
      </c>
      <c r="AH15" s="1">
        <v>3053838</v>
      </c>
      <c r="AI15" s="1">
        <v>0</v>
      </c>
      <c r="AJ15" s="1">
        <v>0</v>
      </c>
      <c r="AK15" s="1">
        <v>68624</v>
      </c>
      <c r="AL15" s="1">
        <v>0</v>
      </c>
      <c r="AM15" s="1">
        <v>0</v>
      </c>
      <c r="AN15" s="1">
        <v>8064000</v>
      </c>
      <c r="AO15" s="1">
        <v>18098245</v>
      </c>
      <c r="AP15" s="1" t="s">
        <v>59</v>
      </c>
      <c r="AQ15" s="1" t="s">
        <v>33</v>
      </c>
      <c r="AR15" s="1" t="s">
        <v>35</v>
      </c>
      <c r="AS15" s="1">
        <v>18042063</v>
      </c>
      <c r="AT15" s="1">
        <v>13860675</v>
      </c>
      <c r="AU15" s="1">
        <v>3672278</v>
      </c>
      <c r="AV15" s="1" t="s">
        <v>34</v>
      </c>
      <c r="AW15" s="14">
        <f t="shared" si="14"/>
        <v>1.8215664682539683</v>
      </c>
      <c r="AX15" s="13">
        <f t="shared" si="15"/>
        <v>9.6282786637317E-2</v>
      </c>
      <c r="AY15" s="1" t="s">
        <v>140</v>
      </c>
      <c r="AZ15" s="1" t="s">
        <v>145</v>
      </c>
      <c r="BA15" s="1" t="s">
        <v>125</v>
      </c>
    </row>
    <row r="16" spans="1:53" ht="15" customHeight="1">
      <c r="A16" s="6" t="s">
        <v>42</v>
      </c>
      <c r="B16" s="13">
        <f t="shared" si="0"/>
        <v>0.21844316770592312</v>
      </c>
      <c r="C16" s="13">
        <f t="shared" si="1"/>
        <v>0.23602467007347733</v>
      </c>
      <c r="D16" s="13">
        <f t="shared" si="2"/>
        <v>0.15329323906613074</v>
      </c>
      <c r="E16" s="13">
        <f t="shared" si="3"/>
        <v>0.68824500409508593</v>
      </c>
      <c r="F16" s="13">
        <f t="shared" si="4"/>
        <v>0.51002070669438015</v>
      </c>
      <c r="G16" s="13">
        <f t="shared" si="5"/>
        <v>1.1249166666666666</v>
      </c>
      <c r="H16" s="13">
        <f t="shared" si="6"/>
        <v>2.0277919720824231</v>
      </c>
      <c r="I16" s="13">
        <f t="shared" si="7"/>
        <v>6.8391403899162706E-2</v>
      </c>
      <c r="J16" s="1">
        <f t="shared" si="8"/>
        <v>156060216</v>
      </c>
      <c r="K16" s="1">
        <f t="shared" si="9"/>
        <v>107407664</v>
      </c>
      <c r="L16" s="1">
        <f t="shared" si="10"/>
        <v>66840988</v>
      </c>
      <c r="M16" s="1">
        <v>51542582</v>
      </c>
      <c r="N16" s="1">
        <v>144000000000000</v>
      </c>
      <c r="O16" s="1">
        <v>305988000000000</v>
      </c>
      <c r="P16" s="1">
        <v>20926948896297</v>
      </c>
      <c r="Q16" s="1">
        <v>23393735</v>
      </c>
      <c r="R16" s="1">
        <v>472450</v>
      </c>
      <c r="S16" s="1">
        <v>67010651</v>
      </c>
      <c r="T16" s="1">
        <v>0</v>
      </c>
      <c r="U16" s="1">
        <v>0</v>
      </c>
      <c r="V16" s="1">
        <v>8325687</v>
      </c>
      <c r="W16" s="1">
        <v>0</v>
      </c>
      <c r="X16" s="1">
        <v>2155424</v>
      </c>
      <c r="Y16" s="1">
        <v>2291920</v>
      </c>
      <c r="Z16" s="1">
        <v>643235</v>
      </c>
      <c r="AA16" s="1">
        <v>5033418</v>
      </c>
      <c r="AB16" s="6">
        <f t="shared" si="11"/>
        <v>7968573</v>
      </c>
      <c r="AC16" s="6">
        <f t="shared" si="12"/>
        <v>101357947</v>
      </c>
      <c r="AD16" s="6">
        <f t="shared" si="13"/>
        <v>23922976</v>
      </c>
      <c r="AE16" s="1">
        <v>10650205</v>
      </c>
      <c r="AF16" s="1">
        <v>0</v>
      </c>
      <c r="AG16" s="1">
        <v>2708624</v>
      </c>
      <c r="AH16" s="1">
        <v>0</v>
      </c>
      <c r="AI16" s="1">
        <v>10522803</v>
      </c>
      <c r="AJ16" s="1">
        <v>0</v>
      </c>
      <c r="AK16" s="1">
        <v>41344</v>
      </c>
      <c r="AL16" s="1">
        <v>0</v>
      </c>
      <c r="AM16" s="1">
        <v>0</v>
      </c>
      <c r="AN16" s="1">
        <v>6000000</v>
      </c>
      <c r="AO16" s="1">
        <v>78500196</v>
      </c>
      <c r="AP16" s="1" t="s">
        <v>43</v>
      </c>
      <c r="AQ16" s="1" t="s">
        <v>33</v>
      </c>
      <c r="AR16" s="1" t="s">
        <v>35</v>
      </c>
      <c r="AS16" s="1">
        <v>39015054</v>
      </c>
      <c r="AT16" s="1">
        <v>26851916</v>
      </c>
      <c r="AU16" s="1">
        <v>16710247</v>
      </c>
      <c r="AV16" s="1" t="s">
        <v>34</v>
      </c>
      <c r="AW16" s="14">
        <f t="shared" si="14"/>
        <v>11.140164666666667</v>
      </c>
      <c r="AX16" s="13">
        <f t="shared" si="15"/>
        <v>2.6042109494489981E-2</v>
      </c>
      <c r="AY16" s="1" t="s">
        <v>140</v>
      </c>
      <c r="AZ16" s="1" t="s">
        <v>145</v>
      </c>
      <c r="BA16" s="1" t="s">
        <v>125</v>
      </c>
    </row>
    <row r="17" spans="1:53" ht="15" customHeight="1">
      <c r="A17" s="6" t="s">
        <v>68</v>
      </c>
      <c r="B17" s="13">
        <f t="shared" si="0"/>
        <v>0.1987076866997512</v>
      </c>
      <c r="C17" s="13">
        <f t="shared" si="1"/>
        <v>0.21038123038846138</v>
      </c>
      <c r="D17" s="13">
        <f t="shared" si="2"/>
        <v>0.12225992352229272</v>
      </c>
      <c r="E17" s="13">
        <f t="shared" si="3"/>
        <v>0.63597121403187917</v>
      </c>
      <c r="F17" s="13">
        <f t="shared" si="4"/>
        <v>0.52615398146076353</v>
      </c>
      <c r="G17" s="13">
        <f t="shared" si="5"/>
        <v>1.6578208726715999</v>
      </c>
      <c r="H17" s="13">
        <f t="shared" si="6"/>
        <v>1.1215987968426246</v>
      </c>
      <c r="I17" s="13">
        <f t="shared" si="7"/>
        <v>7.7404047110603072E-2</v>
      </c>
      <c r="J17" s="1">
        <f t="shared" si="8"/>
        <v>78106944</v>
      </c>
      <c r="K17" s="1">
        <f t="shared" si="9"/>
        <v>49673768</v>
      </c>
      <c r="L17" s="1">
        <f t="shared" si="10"/>
        <v>29497924</v>
      </c>
      <c r="M17" s="1">
        <v>36815134</v>
      </c>
      <c r="N17" s="1">
        <v>55853588000000</v>
      </c>
      <c r="O17" s="1">
        <v>148448832000000</v>
      </c>
      <c r="P17" s="1">
        <v>11490540385642</v>
      </c>
      <c r="Q17" s="1">
        <v>7515325</v>
      </c>
      <c r="R17" s="1">
        <v>9897104</v>
      </c>
      <c r="S17" s="1">
        <v>19115762</v>
      </c>
      <c r="T17" s="1">
        <v>2735251</v>
      </c>
      <c r="U17" s="1">
        <v>0</v>
      </c>
      <c r="V17" s="1">
        <v>5649301</v>
      </c>
      <c r="W17" s="1">
        <v>477946</v>
      </c>
      <c r="X17" s="1">
        <v>0</v>
      </c>
      <c r="Y17" s="1">
        <v>722672</v>
      </c>
      <c r="Z17" s="1">
        <v>0</v>
      </c>
      <c r="AA17" s="1">
        <v>11765936</v>
      </c>
      <c r="AB17" s="6">
        <f t="shared" si="11"/>
        <v>12488608</v>
      </c>
      <c r="AC17" s="6">
        <f t="shared" si="12"/>
        <v>45390689</v>
      </c>
      <c r="AD17" s="6">
        <f t="shared" si="13"/>
        <v>9549349</v>
      </c>
      <c r="AE17" s="1">
        <v>4225159</v>
      </c>
      <c r="AF17" s="1">
        <v>932246</v>
      </c>
      <c r="AG17" s="1">
        <v>262783</v>
      </c>
      <c r="AH17" s="1">
        <v>305330</v>
      </c>
      <c r="AI17" s="1">
        <v>3717981</v>
      </c>
      <c r="AJ17" s="1">
        <v>39416</v>
      </c>
      <c r="AK17" s="1">
        <v>66434</v>
      </c>
      <c r="AL17" s="1">
        <v>0</v>
      </c>
      <c r="AM17" s="1">
        <v>0</v>
      </c>
      <c r="AN17" s="1">
        <v>14252000</v>
      </c>
      <c r="AO17" s="1">
        <v>32303597</v>
      </c>
      <c r="AP17" s="1" t="s">
        <v>69</v>
      </c>
      <c r="AQ17" s="1" t="s">
        <v>33</v>
      </c>
      <c r="AR17" s="1" t="s">
        <v>35</v>
      </c>
      <c r="AS17" s="1">
        <v>19526736</v>
      </c>
      <c r="AT17" s="1">
        <v>12418442</v>
      </c>
      <c r="AU17" s="1">
        <v>7374481</v>
      </c>
      <c r="AV17" s="1" t="s">
        <v>34</v>
      </c>
      <c r="AW17" s="14">
        <f t="shared" si="14"/>
        <v>2.0697392646646087</v>
      </c>
      <c r="AX17" s="13">
        <f t="shared" si="15"/>
        <v>8.4127357768635058E-2</v>
      </c>
      <c r="AY17" s="1" t="s">
        <v>152</v>
      </c>
      <c r="AZ17" s="1" t="s">
        <v>151</v>
      </c>
      <c r="BA17" s="1" t="s">
        <v>125</v>
      </c>
    </row>
    <row r="18" spans="1:53" ht="15" customHeight="1">
      <c r="A18" s="6" t="s">
        <v>95</v>
      </c>
      <c r="B18" s="13">
        <f t="shared" si="0"/>
        <v>0.19672628287081381</v>
      </c>
      <c r="C18" s="13">
        <f t="shared" si="1"/>
        <v>0.32435092083358308</v>
      </c>
      <c r="D18" s="13">
        <f t="shared" si="2"/>
        <v>0.26416414443599234</v>
      </c>
      <c r="E18" s="13">
        <f t="shared" si="3"/>
        <v>0.60802852762386472</v>
      </c>
      <c r="F18" s="13">
        <f t="shared" si="4"/>
        <v>0.33935706853847925</v>
      </c>
      <c r="G18" s="13">
        <f t="shared" si="5"/>
        <v>2.0106436898124684</v>
      </c>
      <c r="H18" s="13">
        <f t="shared" si="6"/>
        <v>2.0804554215006013</v>
      </c>
      <c r="I18" s="13">
        <f t="shared" si="7"/>
        <v>0.3595865420253051</v>
      </c>
      <c r="J18" s="1">
        <f>AS18*2</f>
        <v>18662052</v>
      </c>
      <c r="K18" s="1">
        <f>AT18*2</f>
        <v>11347060</v>
      </c>
      <c r="L18" s="1">
        <f>AU18*2</f>
        <v>10818446</v>
      </c>
      <c r="M18" s="1">
        <v>6058212</v>
      </c>
      <c r="N18" s="1">
        <v>18265986648000</v>
      </c>
      <c r="O18" s="1">
        <v>54992377440000</v>
      </c>
      <c r="P18" s="1">
        <v>19774518841400</v>
      </c>
      <c r="Q18" s="1">
        <v>1887521</v>
      </c>
      <c r="R18" s="1">
        <v>4630138</v>
      </c>
      <c r="S18" s="1">
        <v>1564226</v>
      </c>
      <c r="T18" s="1">
        <v>3037203</v>
      </c>
      <c r="U18" s="1">
        <v>0</v>
      </c>
      <c r="V18" s="1">
        <v>3354428</v>
      </c>
      <c r="W18" s="1">
        <v>725593</v>
      </c>
      <c r="X18" s="1">
        <v>0</v>
      </c>
      <c r="Y18" s="1">
        <v>1714828</v>
      </c>
      <c r="Z18" s="1">
        <v>0</v>
      </c>
      <c r="AA18" s="1">
        <v>3022389</v>
      </c>
      <c r="AB18" s="6">
        <f t="shared" si="11"/>
        <v>4737217</v>
      </c>
      <c r="AC18" s="6">
        <f t="shared" si="12"/>
        <v>15199109</v>
      </c>
      <c r="AD18" s="6">
        <f t="shared" si="13"/>
        <v>4929845</v>
      </c>
      <c r="AE18" s="1">
        <v>1522500</v>
      </c>
      <c r="AF18" s="1">
        <v>126456</v>
      </c>
      <c r="AG18" s="1">
        <v>57365</v>
      </c>
      <c r="AH18" s="1">
        <v>492934</v>
      </c>
      <c r="AI18" s="1">
        <v>0</v>
      </c>
      <c r="AJ18" s="1">
        <v>0</v>
      </c>
      <c r="AK18" s="1">
        <v>2730590</v>
      </c>
      <c r="AL18" s="1">
        <v>0</v>
      </c>
      <c r="AM18" s="1">
        <v>0</v>
      </c>
      <c r="AN18" s="1">
        <v>4628988</v>
      </c>
      <c r="AO18" s="1">
        <v>9819214</v>
      </c>
      <c r="AP18" s="1" t="s">
        <v>96</v>
      </c>
      <c r="AQ18" s="1" t="s">
        <v>88</v>
      </c>
      <c r="AR18" s="1" t="s">
        <v>35</v>
      </c>
      <c r="AS18" s="1">
        <v>9331026</v>
      </c>
      <c r="AT18" s="1">
        <v>5673530</v>
      </c>
      <c r="AU18" s="1">
        <v>5409223</v>
      </c>
      <c r="AV18" s="1" t="s">
        <v>97</v>
      </c>
      <c r="AW18" s="14">
        <f t="shared" si="14"/>
        <v>2.3371082405052679</v>
      </c>
      <c r="AX18" s="13">
        <f t="shared" si="15"/>
        <v>8.6143156934224016E-2</v>
      </c>
      <c r="AY18" s="1" t="s">
        <v>140</v>
      </c>
      <c r="AZ18" s="1" t="s">
        <v>145</v>
      </c>
      <c r="BA18" s="1" t="s">
        <v>127</v>
      </c>
    </row>
    <row r="19" spans="1:53" s="80" customFormat="1" ht="24.95" customHeight="1">
      <c r="A19" s="81"/>
      <c r="B19" s="79"/>
      <c r="C19" s="79"/>
      <c r="D19" s="79"/>
      <c r="E19" s="79"/>
      <c r="F19" s="79"/>
      <c r="G19" s="79"/>
      <c r="H19" s="79"/>
      <c r="I19" s="79"/>
      <c r="J19" s="78">
        <f>SUM(J2:J18)</f>
        <v>1764536944</v>
      </c>
      <c r="K19" s="78">
        <f>SUM(K2:K18)</f>
        <v>997531748</v>
      </c>
      <c r="L19" s="78">
        <f>SUM(L2:L18)</f>
        <v>730668566</v>
      </c>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9"/>
      <c r="AY19" s="78"/>
      <c r="AZ19" s="78"/>
      <c r="BA19" s="78"/>
    </row>
  </sheetData>
  <sortState ref="A2:BA44">
    <sortCondition descending="1" ref="B1"/>
  </sortState>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rightToLeft="1" workbookViewId="0">
      <pane xSplit="1" ySplit="1" topLeftCell="B2" activePane="bottomRight" state="frozen"/>
      <selection pane="topRight" activeCell="B1" sqref="B1"/>
      <selection pane="bottomLeft" activeCell="A2" sqref="A2"/>
      <selection pane="bottomRight" activeCell="A12" sqref="A12:XFD12"/>
    </sheetView>
  </sheetViews>
  <sheetFormatPr defaultRowHeight="15" customHeight="1"/>
  <cols>
    <col min="1" max="1" width="25.42578125" style="6" customWidth="1"/>
    <col min="2" max="9" width="13.85546875" style="12" customWidth="1"/>
    <col min="10" max="12" width="14.42578125" style="1" customWidth="1"/>
    <col min="13" max="13" width="14.42578125" style="1" bestFit="1" customWidth="1"/>
    <col min="14" max="14" width="17.7109375" style="1" customWidth="1"/>
    <col min="15" max="15" width="18.140625" style="1" customWidth="1"/>
    <col min="16" max="16" width="18" style="1" customWidth="1"/>
    <col min="17" max="27" width="13.7109375" style="1" bestFit="1" customWidth="1"/>
    <col min="28" max="30" width="12.7109375" style="1" customWidth="1"/>
    <col min="31" max="41" width="13.7109375" style="1" bestFit="1" customWidth="1"/>
    <col min="42" max="42" width="7.5703125" style="1" customWidth="1"/>
    <col min="43" max="43" width="9.7109375" style="1" customWidth="1"/>
    <col min="44" max="44" width="7" style="1" customWidth="1"/>
    <col min="45" max="47" width="14.42578125" style="1" bestFit="1" customWidth="1"/>
    <col min="48" max="48" width="6.5703125" style="1" customWidth="1"/>
    <col min="49" max="49" width="14.42578125" style="1" customWidth="1"/>
    <col min="50" max="50" width="13.85546875" style="12" customWidth="1"/>
    <col min="51" max="51" width="35.7109375" style="1" customWidth="1"/>
    <col min="52" max="52" width="40.42578125" style="1" customWidth="1"/>
    <col min="53" max="53" width="10.7109375" style="1" customWidth="1"/>
  </cols>
  <sheetData>
    <row r="1" spans="1:53" s="2" customFormat="1" ht="54.95" customHeight="1">
      <c r="A1" s="76" t="s">
        <v>0</v>
      </c>
      <c r="B1" s="18" t="s">
        <v>164</v>
      </c>
      <c r="C1" s="19" t="s">
        <v>165</v>
      </c>
      <c r="D1" s="16" t="s">
        <v>162</v>
      </c>
      <c r="E1" s="17" t="s">
        <v>163</v>
      </c>
      <c r="F1" s="20" t="s">
        <v>166</v>
      </c>
      <c r="G1" s="21" t="s">
        <v>167</v>
      </c>
      <c r="H1" s="22" t="s">
        <v>168</v>
      </c>
      <c r="I1" s="23" t="s">
        <v>169</v>
      </c>
      <c r="J1" s="5" t="s">
        <v>156</v>
      </c>
      <c r="K1" s="5" t="s">
        <v>157</v>
      </c>
      <c r="L1" s="5" t="s">
        <v>158</v>
      </c>
      <c r="M1" s="3" t="s">
        <v>130</v>
      </c>
      <c r="N1" s="1" t="s">
        <v>131</v>
      </c>
      <c r="O1" s="3" t="s">
        <v>5</v>
      </c>
      <c r="P1" s="3" t="s">
        <v>155</v>
      </c>
      <c r="Q1" s="4" t="s">
        <v>9</v>
      </c>
      <c r="R1" s="4" t="s">
        <v>10</v>
      </c>
      <c r="S1" s="4" t="s">
        <v>11</v>
      </c>
      <c r="T1" s="4" t="s">
        <v>12</v>
      </c>
      <c r="U1" s="4" t="s">
        <v>13</v>
      </c>
      <c r="V1" s="4" t="s">
        <v>14</v>
      </c>
      <c r="W1" s="4" t="s">
        <v>15</v>
      </c>
      <c r="X1" s="4" t="s">
        <v>16</v>
      </c>
      <c r="Y1" s="9" t="s">
        <v>17</v>
      </c>
      <c r="Z1" s="9" t="s">
        <v>18</v>
      </c>
      <c r="AA1" s="9" t="s">
        <v>19</v>
      </c>
      <c r="AB1" s="8" t="s">
        <v>160</v>
      </c>
      <c r="AC1" s="10" t="s">
        <v>159</v>
      </c>
      <c r="AD1" s="7" t="s">
        <v>161</v>
      </c>
      <c r="AE1" s="11" t="s">
        <v>20</v>
      </c>
      <c r="AF1" s="11" t="s">
        <v>21</v>
      </c>
      <c r="AG1" s="11" t="s">
        <v>22</v>
      </c>
      <c r="AH1" s="11" t="s">
        <v>23</v>
      </c>
      <c r="AI1" s="11" t="s">
        <v>24</v>
      </c>
      <c r="AJ1" s="11" t="s">
        <v>25</v>
      </c>
      <c r="AK1" s="11" t="s">
        <v>26</v>
      </c>
      <c r="AL1" s="11" t="s">
        <v>27</v>
      </c>
      <c r="AM1" s="11" t="s">
        <v>28</v>
      </c>
      <c r="AN1" s="3" t="s">
        <v>29</v>
      </c>
      <c r="AO1" s="3" t="s">
        <v>30</v>
      </c>
      <c r="AP1" s="3" t="s">
        <v>1</v>
      </c>
      <c r="AQ1" s="3" t="s">
        <v>2</v>
      </c>
      <c r="AR1" s="3" t="s">
        <v>4</v>
      </c>
      <c r="AS1" s="3" t="s">
        <v>6</v>
      </c>
      <c r="AT1" s="3" t="s">
        <v>7</v>
      </c>
      <c r="AU1" s="3" t="s">
        <v>8</v>
      </c>
      <c r="AV1" s="3" t="s">
        <v>3</v>
      </c>
      <c r="AW1" s="15" t="s">
        <v>171</v>
      </c>
      <c r="AX1" s="12" t="s">
        <v>170</v>
      </c>
      <c r="AY1" s="1" t="s">
        <v>154</v>
      </c>
      <c r="AZ1" s="1" t="s">
        <v>153</v>
      </c>
      <c r="BA1" s="3" t="s">
        <v>2</v>
      </c>
    </row>
    <row r="2" spans="1:53" ht="15" customHeight="1">
      <c r="A2" s="6" t="s">
        <v>118</v>
      </c>
      <c r="B2" s="13">
        <f t="shared" ref="B2:B11" si="0">K2/J2</f>
        <v>0.30914106189127222</v>
      </c>
      <c r="C2" s="13">
        <f t="shared" ref="C2:C11" si="1">(L2*1000000)/O2</f>
        <v>0.30889754412893322</v>
      </c>
      <c r="D2" s="13">
        <f t="shared" ref="D2:D11" si="2">AD2/AC2</f>
        <v>0.4736219740371474</v>
      </c>
      <c r="E2" s="13">
        <f t="shared" ref="E2:E11" si="3">AD2/J2</f>
        <v>0.32640611635178285</v>
      </c>
      <c r="F2" s="13">
        <f t="shared" ref="F2:F11" si="4">(J2*1000000)/O2</f>
        <v>0.48843643859338409</v>
      </c>
      <c r="G2" s="13">
        <f t="shared" ref="G2:G11" si="5">(O2-N2)/N2</f>
        <v>3.7884098939929327</v>
      </c>
      <c r="H2" s="13">
        <f t="shared" ref="H2:H11" si="6">(J2-M2)/M2</f>
        <v>1.8343306192414521</v>
      </c>
      <c r="I2" s="13">
        <f t="shared" ref="I2:I11" si="7">P2/O2</f>
        <v>9.6284501693727001E-2</v>
      </c>
      <c r="J2" s="1">
        <f t="shared" ref="J2:J11" si="8">AS2*4</f>
        <v>198566996</v>
      </c>
      <c r="K2" s="1">
        <f t="shared" ref="K2:K11" si="9">AT2*4</f>
        <v>61385212</v>
      </c>
      <c r="L2" s="1">
        <f t="shared" ref="L2:L11" si="10">AU2*4</f>
        <v>125577972</v>
      </c>
      <c r="M2" s="1">
        <v>70057810</v>
      </c>
      <c r="N2" s="1">
        <v>84900000000000</v>
      </c>
      <c r="O2" s="1">
        <v>406536000000000</v>
      </c>
      <c r="P2" s="1">
        <v>39143116180561</v>
      </c>
      <c r="Q2" s="1">
        <v>12370496</v>
      </c>
      <c r="R2" s="1">
        <v>4518653</v>
      </c>
      <c r="S2" s="1">
        <v>54410874</v>
      </c>
      <c r="T2" s="1">
        <v>7414582</v>
      </c>
      <c r="U2" s="1">
        <v>0</v>
      </c>
      <c r="V2" s="1">
        <v>46077701</v>
      </c>
      <c r="W2" s="1">
        <v>12054136</v>
      </c>
      <c r="X2" s="1">
        <v>0</v>
      </c>
      <c r="Y2" s="1">
        <v>10611142</v>
      </c>
      <c r="Z2" s="1">
        <v>1095333</v>
      </c>
      <c r="AA2" s="1">
        <v>95065053</v>
      </c>
      <c r="AB2" s="6">
        <f t="shared" ref="AB2:AB11" si="11">AA2+Z2+Y2</f>
        <v>106771528</v>
      </c>
      <c r="AC2" s="6">
        <f t="shared" ref="AC2:AC11" si="12">X2+W2+V2+U2+T2+S2+R2+Q2</f>
        <v>136846442</v>
      </c>
      <c r="AD2" s="6">
        <f t="shared" ref="AD2:AD11" si="13">AE2+AF2+AG2+AH2+AI2+AJ2+AK2+AL2+AM2</f>
        <v>64813482</v>
      </c>
      <c r="AE2" s="1">
        <v>6618116</v>
      </c>
      <c r="AF2" s="1">
        <v>28685559</v>
      </c>
      <c r="AG2" s="1">
        <v>9127363</v>
      </c>
      <c r="AH2" s="1">
        <v>3693881</v>
      </c>
      <c r="AI2" s="1">
        <v>5240825</v>
      </c>
      <c r="AJ2" s="1">
        <v>561321</v>
      </c>
      <c r="AK2" s="1">
        <v>164551</v>
      </c>
      <c r="AL2" s="1">
        <v>6116731</v>
      </c>
      <c r="AM2" s="1">
        <v>4605135</v>
      </c>
      <c r="AN2" s="1">
        <v>78000000</v>
      </c>
      <c r="AO2" s="1">
        <v>89461979</v>
      </c>
      <c r="AP2" s="1" t="s">
        <v>119</v>
      </c>
      <c r="AQ2" s="1" t="s">
        <v>33</v>
      </c>
      <c r="AR2" s="1" t="s">
        <v>35</v>
      </c>
      <c r="AS2" s="1">
        <v>49641749</v>
      </c>
      <c r="AT2" s="1">
        <v>15346303</v>
      </c>
      <c r="AU2" s="1">
        <v>31394493</v>
      </c>
      <c r="AV2" s="1" t="s">
        <v>34</v>
      </c>
      <c r="AW2" s="14">
        <f t="shared" ref="AW2:AW11" si="14">L2/AN2</f>
        <v>1.609974</v>
      </c>
      <c r="AX2" s="13">
        <f t="shared" ref="AX2:AX11" si="15">(AB2*1000000)/O2</f>
        <v>0.26263732609166224</v>
      </c>
      <c r="AY2" s="1" t="s">
        <v>135</v>
      </c>
      <c r="AZ2" s="1" t="s">
        <v>134</v>
      </c>
      <c r="BA2" s="1" t="s">
        <v>125</v>
      </c>
    </row>
    <row r="3" spans="1:53" ht="15" customHeight="1">
      <c r="A3" s="6" t="s">
        <v>54</v>
      </c>
      <c r="B3" s="13">
        <f t="shared" si="0"/>
        <v>0.32703495689524748</v>
      </c>
      <c r="C3" s="13">
        <f t="shared" si="1"/>
        <v>0.40471317395630046</v>
      </c>
      <c r="D3" s="13">
        <f t="shared" si="2"/>
        <v>0.59955088148261093</v>
      </c>
      <c r="E3" s="13">
        <f t="shared" si="3"/>
        <v>0.28153929339390266</v>
      </c>
      <c r="F3" s="13">
        <f t="shared" si="4"/>
        <v>0.54773808498832899</v>
      </c>
      <c r="G3" s="13">
        <f t="shared" si="5"/>
        <v>6.1732372619660323</v>
      </c>
      <c r="H3" s="13">
        <f t="shared" si="6"/>
        <v>1.8699072182966607</v>
      </c>
      <c r="I3" s="13">
        <f t="shared" si="7"/>
        <v>0.12041425735861387</v>
      </c>
      <c r="J3" s="1">
        <f t="shared" si="8"/>
        <v>91609852</v>
      </c>
      <c r="K3" s="1">
        <f t="shared" si="9"/>
        <v>29959624</v>
      </c>
      <c r="L3" s="1">
        <f t="shared" si="10"/>
        <v>67688764</v>
      </c>
      <c r="M3" s="1">
        <v>31920841</v>
      </c>
      <c r="N3" s="1">
        <v>23316000000000</v>
      </c>
      <c r="O3" s="1">
        <v>167251200000000</v>
      </c>
      <c r="P3" s="1">
        <v>20139429040337</v>
      </c>
      <c r="Q3" s="1">
        <v>10634027</v>
      </c>
      <c r="R3" s="1">
        <v>537960</v>
      </c>
      <c r="S3" s="1">
        <v>18268180</v>
      </c>
      <c r="T3" s="1">
        <v>6809873</v>
      </c>
      <c r="U3" s="1">
        <v>0</v>
      </c>
      <c r="V3" s="1">
        <v>2668947</v>
      </c>
      <c r="W3" s="1">
        <v>4099502</v>
      </c>
      <c r="X3" s="1">
        <v>0</v>
      </c>
      <c r="Y3" s="1">
        <v>11182</v>
      </c>
      <c r="Z3" s="1">
        <v>0</v>
      </c>
      <c r="AA3" s="1">
        <v>6054422</v>
      </c>
      <c r="AB3" s="6">
        <f t="shared" si="11"/>
        <v>6065604</v>
      </c>
      <c r="AC3" s="6">
        <f t="shared" si="12"/>
        <v>43018489</v>
      </c>
      <c r="AD3" s="6">
        <f t="shared" si="13"/>
        <v>25791773</v>
      </c>
      <c r="AE3" s="1">
        <v>794266</v>
      </c>
      <c r="AF3" s="1">
        <v>628886</v>
      </c>
      <c r="AG3" s="1">
        <v>87783</v>
      </c>
      <c r="AH3" s="1">
        <v>0</v>
      </c>
      <c r="AI3" s="1">
        <v>2362510</v>
      </c>
      <c r="AJ3" s="1">
        <v>0</v>
      </c>
      <c r="AK3" s="1">
        <v>21918328</v>
      </c>
      <c r="AL3" s="1">
        <v>0</v>
      </c>
      <c r="AM3" s="1">
        <v>0</v>
      </c>
      <c r="AN3" s="1">
        <v>2400000</v>
      </c>
      <c r="AO3" s="1">
        <v>20197456</v>
      </c>
      <c r="AP3" s="1" t="s">
        <v>55</v>
      </c>
      <c r="AQ3" s="1" t="s">
        <v>33</v>
      </c>
      <c r="AR3" s="1" t="s">
        <v>35</v>
      </c>
      <c r="AS3" s="1">
        <v>22902463</v>
      </c>
      <c r="AT3" s="1">
        <v>7489906</v>
      </c>
      <c r="AU3" s="1">
        <v>16922191</v>
      </c>
      <c r="AV3" s="1" t="s">
        <v>34</v>
      </c>
      <c r="AW3" s="14">
        <f t="shared" si="14"/>
        <v>28.203651666666666</v>
      </c>
      <c r="AX3" s="13">
        <f t="shared" si="15"/>
        <v>3.6266430375387439E-2</v>
      </c>
      <c r="AY3" s="1" t="s">
        <v>140</v>
      </c>
      <c r="AZ3" s="1" t="s">
        <v>145</v>
      </c>
      <c r="BA3" s="1" t="s">
        <v>125</v>
      </c>
    </row>
    <row r="4" spans="1:53" ht="15" customHeight="1">
      <c r="A4" s="6" t="s">
        <v>93</v>
      </c>
      <c r="B4" s="13">
        <f t="shared" si="0"/>
        <v>0.33216859491051914</v>
      </c>
      <c r="C4" s="13">
        <f t="shared" si="1"/>
        <v>0.26839568603021779</v>
      </c>
      <c r="D4" s="13">
        <f t="shared" si="2"/>
        <v>0.48709389426008187</v>
      </c>
      <c r="E4" s="13">
        <f t="shared" si="3"/>
        <v>0.26203842152996804</v>
      </c>
      <c r="F4" s="13">
        <f t="shared" si="4"/>
        <v>0.43648643312917906</v>
      </c>
      <c r="G4" s="13">
        <f t="shared" si="5"/>
        <v>2.7985529322162987</v>
      </c>
      <c r="H4" s="13">
        <f t="shared" si="6"/>
        <v>2.1666698953055454</v>
      </c>
      <c r="I4" s="13">
        <f t="shared" si="7"/>
        <v>0.10432095113455178</v>
      </c>
      <c r="J4" s="1">
        <f t="shared" si="8"/>
        <v>15365968</v>
      </c>
      <c r="K4" s="1">
        <f t="shared" si="9"/>
        <v>5104092</v>
      </c>
      <c r="L4" s="1">
        <f t="shared" si="10"/>
        <v>9448540</v>
      </c>
      <c r="M4" s="1">
        <v>4852406</v>
      </c>
      <c r="N4" s="1">
        <v>9267679200000</v>
      </c>
      <c r="O4" s="1">
        <v>35203770000000</v>
      </c>
      <c r="P4" s="1">
        <v>3672490769922</v>
      </c>
      <c r="Q4" s="1">
        <v>2768760</v>
      </c>
      <c r="R4" s="1">
        <v>0</v>
      </c>
      <c r="S4" s="1">
        <v>3662659</v>
      </c>
      <c r="T4" s="1">
        <v>0</v>
      </c>
      <c r="U4" s="1">
        <v>0</v>
      </c>
      <c r="V4" s="1">
        <v>1605182</v>
      </c>
      <c r="W4" s="1">
        <v>229719</v>
      </c>
      <c r="X4" s="1">
        <v>0</v>
      </c>
      <c r="Y4" s="1">
        <v>4998</v>
      </c>
      <c r="Z4" s="1">
        <v>0</v>
      </c>
      <c r="AA4" s="1">
        <v>8198083</v>
      </c>
      <c r="AB4" s="6">
        <f t="shared" si="11"/>
        <v>8203081</v>
      </c>
      <c r="AC4" s="6">
        <f t="shared" si="12"/>
        <v>8266320</v>
      </c>
      <c r="AD4" s="6">
        <f t="shared" si="13"/>
        <v>4026474</v>
      </c>
      <c r="AE4" s="1">
        <v>1622889</v>
      </c>
      <c r="AF4" s="1">
        <v>0</v>
      </c>
      <c r="AG4" s="1">
        <v>75553</v>
      </c>
      <c r="AH4" s="1">
        <v>0</v>
      </c>
      <c r="AI4" s="1">
        <v>0</v>
      </c>
      <c r="AJ4" s="1">
        <v>1973961</v>
      </c>
      <c r="AK4" s="1">
        <v>354071</v>
      </c>
      <c r="AL4" s="1">
        <v>0</v>
      </c>
      <c r="AM4" s="1">
        <v>0</v>
      </c>
      <c r="AN4" s="1">
        <v>3529200</v>
      </c>
      <c r="AO4" s="1">
        <v>8421463</v>
      </c>
      <c r="AP4" s="1" t="s">
        <v>94</v>
      </c>
      <c r="AQ4" s="1" t="s">
        <v>33</v>
      </c>
      <c r="AR4" s="1" t="s">
        <v>35</v>
      </c>
      <c r="AS4" s="1">
        <v>3841492</v>
      </c>
      <c r="AT4" s="1">
        <v>1276023</v>
      </c>
      <c r="AU4" s="1">
        <v>2362135</v>
      </c>
      <c r="AV4" s="1" t="s">
        <v>34</v>
      </c>
      <c r="AW4" s="14">
        <f t="shared" si="14"/>
        <v>2.6772469681514224</v>
      </c>
      <c r="AX4" s="13">
        <f t="shared" si="15"/>
        <v>0.23301711720079979</v>
      </c>
      <c r="AY4" s="1" t="s">
        <v>140</v>
      </c>
      <c r="AZ4" s="1" t="s">
        <v>145</v>
      </c>
      <c r="BA4" s="1" t="s">
        <v>125</v>
      </c>
    </row>
    <row r="5" spans="1:53" ht="15" customHeight="1">
      <c r="A5" s="6" t="s">
        <v>52</v>
      </c>
      <c r="B5" s="13">
        <f t="shared" si="0"/>
        <v>0.3394290609161762</v>
      </c>
      <c r="C5" s="13">
        <f t="shared" si="1"/>
        <v>0.2419202350453189</v>
      </c>
      <c r="D5" s="13">
        <f t="shared" si="2"/>
        <v>0.58925827011950127</v>
      </c>
      <c r="E5" s="13">
        <f t="shared" si="3"/>
        <v>0.46972823935573049</v>
      </c>
      <c r="F5" s="13">
        <f t="shared" si="4"/>
        <v>0.35396008613513735</v>
      </c>
      <c r="G5" s="13">
        <f t="shared" si="5"/>
        <v>2.8815080789946141</v>
      </c>
      <c r="H5" s="13">
        <f t="shared" si="6"/>
        <v>1.8434276055880621</v>
      </c>
      <c r="I5" s="13">
        <f t="shared" si="7"/>
        <v>6.9763346476904728E-2</v>
      </c>
      <c r="J5" s="1">
        <f t="shared" si="8"/>
        <v>12327760</v>
      </c>
      <c r="K5" s="1">
        <f t="shared" si="9"/>
        <v>4184400</v>
      </c>
      <c r="L5" s="1">
        <f t="shared" si="10"/>
        <v>8425624</v>
      </c>
      <c r="M5" s="1">
        <v>4335528</v>
      </c>
      <c r="N5" s="1">
        <v>8972828856000</v>
      </c>
      <c r="O5" s="1">
        <v>34828107696000</v>
      </c>
      <c r="P5" s="1">
        <v>2429725344331</v>
      </c>
      <c r="Q5" s="1">
        <v>3594714</v>
      </c>
      <c r="R5" s="1">
        <v>2065000</v>
      </c>
      <c r="S5" s="1">
        <v>2513747</v>
      </c>
      <c r="T5" s="1">
        <v>347601</v>
      </c>
      <c r="U5" s="1">
        <v>0</v>
      </c>
      <c r="V5" s="1">
        <v>1281914</v>
      </c>
      <c r="W5" s="1">
        <v>24119</v>
      </c>
      <c r="X5" s="1">
        <v>0</v>
      </c>
      <c r="Y5" s="1">
        <v>0</v>
      </c>
      <c r="Z5" s="1">
        <v>531</v>
      </c>
      <c r="AA5" s="1">
        <v>1390461</v>
      </c>
      <c r="AB5" s="6">
        <f t="shared" si="11"/>
        <v>1390992</v>
      </c>
      <c r="AC5" s="6">
        <f t="shared" si="12"/>
        <v>9827095</v>
      </c>
      <c r="AD5" s="6">
        <f t="shared" si="13"/>
        <v>5790697</v>
      </c>
      <c r="AE5" s="1">
        <v>121881</v>
      </c>
      <c r="AF5" s="1">
        <v>188370</v>
      </c>
      <c r="AG5" s="1">
        <v>451551</v>
      </c>
      <c r="AH5" s="1">
        <v>178125</v>
      </c>
      <c r="AI5" s="1">
        <v>0</v>
      </c>
      <c r="AJ5" s="1">
        <v>0</v>
      </c>
      <c r="AK5" s="1">
        <v>4850770</v>
      </c>
      <c r="AL5" s="1">
        <v>0</v>
      </c>
      <c r="AM5" s="1">
        <v>0</v>
      </c>
      <c r="AN5" s="1">
        <v>1789912</v>
      </c>
      <c r="AO5" s="1">
        <v>2941830</v>
      </c>
      <c r="AP5" s="1" t="s">
        <v>53</v>
      </c>
      <c r="AQ5" s="1" t="s">
        <v>33</v>
      </c>
      <c r="AR5" s="1" t="s">
        <v>35</v>
      </c>
      <c r="AS5" s="1">
        <v>3081940</v>
      </c>
      <c r="AT5" s="1">
        <v>1046100</v>
      </c>
      <c r="AU5" s="1">
        <v>2106406</v>
      </c>
      <c r="AV5" s="1" t="s">
        <v>34</v>
      </c>
      <c r="AW5" s="14">
        <f t="shared" si="14"/>
        <v>4.7072839335118148</v>
      </c>
      <c r="AX5" s="13">
        <f t="shared" si="15"/>
        <v>3.9938776236176483E-2</v>
      </c>
      <c r="AY5" s="1" t="s">
        <v>140</v>
      </c>
      <c r="AZ5" s="1" t="s">
        <v>139</v>
      </c>
      <c r="BA5" s="1" t="s">
        <v>125</v>
      </c>
    </row>
    <row r="6" spans="1:53" ht="15" customHeight="1">
      <c r="A6" s="6" t="s">
        <v>108</v>
      </c>
      <c r="B6" s="13">
        <f t="shared" si="0"/>
        <v>0.41727977130619448</v>
      </c>
      <c r="C6" s="13">
        <f t="shared" si="1"/>
        <v>0.28062417488821068</v>
      </c>
      <c r="D6" s="13">
        <f t="shared" si="2"/>
        <v>0.41245436504470651</v>
      </c>
      <c r="E6" s="13">
        <f t="shared" si="3"/>
        <v>0.29061828828016489</v>
      </c>
      <c r="F6" s="13">
        <f t="shared" si="4"/>
        <v>0.53054141528852294</v>
      </c>
      <c r="G6" s="13">
        <f t="shared" si="5"/>
        <v>4.0973227206946454</v>
      </c>
      <c r="H6" s="13">
        <f t="shared" si="6"/>
        <v>4.0017601987642806</v>
      </c>
      <c r="I6" s="13">
        <f t="shared" si="7"/>
        <v>0.39580318140567111</v>
      </c>
      <c r="J6" s="1">
        <f t="shared" si="8"/>
        <v>14949596</v>
      </c>
      <c r="K6" s="1">
        <f t="shared" si="9"/>
        <v>6238164</v>
      </c>
      <c r="L6" s="1">
        <f t="shared" si="10"/>
        <v>7907428</v>
      </c>
      <c r="M6" s="1">
        <v>2988867</v>
      </c>
      <c r="N6" s="1">
        <v>5528000000000</v>
      </c>
      <c r="O6" s="1">
        <v>28178000000000</v>
      </c>
      <c r="P6" s="1">
        <v>11152942045649</v>
      </c>
      <c r="Q6" s="1">
        <v>21607</v>
      </c>
      <c r="R6" s="1">
        <v>481571</v>
      </c>
      <c r="S6" s="1">
        <v>6507762</v>
      </c>
      <c r="T6" s="1">
        <v>157022</v>
      </c>
      <c r="U6" s="1">
        <v>0</v>
      </c>
      <c r="V6" s="1">
        <v>3167407</v>
      </c>
      <c r="W6" s="1">
        <v>198223</v>
      </c>
      <c r="X6" s="1">
        <v>0</v>
      </c>
      <c r="Y6" s="1">
        <v>803356</v>
      </c>
      <c r="Z6" s="1">
        <v>0</v>
      </c>
      <c r="AA6" s="1">
        <v>1630401</v>
      </c>
      <c r="AB6" s="6">
        <f t="shared" si="11"/>
        <v>2433757</v>
      </c>
      <c r="AC6" s="6">
        <f t="shared" si="12"/>
        <v>10533592</v>
      </c>
      <c r="AD6" s="6">
        <f t="shared" si="13"/>
        <v>4344626</v>
      </c>
      <c r="AE6" s="1">
        <v>415458</v>
      </c>
      <c r="AF6" s="1">
        <v>477735</v>
      </c>
      <c r="AG6" s="1">
        <v>1208</v>
      </c>
      <c r="AH6" s="1">
        <v>426977</v>
      </c>
      <c r="AI6" s="1">
        <v>0</v>
      </c>
      <c r="AJ6" s="1">
        <v>504951</v>
      </c>
      <c r="AK6" s="1">
        <v>2518297</v>
      </c>
      <c r="AL6" s="1">
        <v>0</v>
      </c>
      <c r="AM6" s="1">
        <v>0</v>
      </c>
      <c r="AN6" s="1">
        <v>2000000</v>
      </c>
      <c r="AO6" s="1">
        <v>5408726</v>
      </c>
      <c r="AP6" s="1" t="s">
        <v>109</v>
      </c>
      <c r="AQ6" s="1" t="s">
        <v>33</v>
      </c>
      <c r="AR6" s="1" t="s">
        <v>35</v>
      </c>
      <c r="AS6" s="1">
        <v>3737399</v>
      </c>
      <c r="AT6" s="1">
        <v>1559541</v>
      </c>
      <c r="AU6" s="1">
        <v>1976857</v>
      </c>
      <c r="AV6" s="1" t="s">
        <v>34</v>
      </c>
      <c r="AW6" s="14">
        <f t="shared" si="14"/>
        <v>3.9537140000000002</v>
      </c>
      <c r="AX6" s="13">
        <f t="shared" si="15"/>
        <v>8.6370821208034632E-2</v>
      </c>
      <c r="AY6" s="1" t="s">
        <v>135</v>
      </c>
      <c r="AZ6" s="1" t="s">
        <v>134</v>
      </c>
      <c r="BA6" s="1" t="s">
        <v>125</v>
      </c>
    </row>
    <row r="7" spans="1:53" ht="15" customHeight="1">
      <c r="A7" s="6" t="s">
        <v>60</v>
      </c>
      <c r="B7" s="13">
        <f t="shared" si="0"/>
        <v>0.43200108614740707</v>
      </c>
      <c r="C7" s="13">
        <f t="shared" si="1"/>
        <v>0.25942191058102043</v>
      </c>
      <c r="D7" s="13">
        <f t="shared" si="2"/>
        <v>2.5727264150098641</v>
      </c>
      <c r="E7" s="13">
        <f t="shared" si="3"/>
        <v>1.1733926656960005</v>
      </c>
      <c r="F7" s="13">
        <f t="shared" si="4"/>
        <v>0.75448883577961656</v>
      </c>
      <c r="G7" s="13">
        <f t="shared" si="5"/>
        <v>4.1282555282555284</v>
      </c>
      <c r="H7" s="13">
        <f t="shared" si="6"/>
        <v>2.26680336984229</v>
      </c>
      <c r="I7" s="13">
        <f t="shared" si="7"/>
        <v>0.18549237776103081</v>
      </c>
      <c r="J7" s="1">
        <f t="shared" si="8"/>
        <v>40156612</v>
      </c>
      <c r="K7" s="1">
        <f t="shared" si="9"/>
        <v>17347700</v>
      </c>
      <c r="L7" s="1">
        <f t="shared" si="10"/>
        <v>13807368</v>
      </c>
      <c r="M7" s="1">
        <v>12292326</v>
      </c>
      <c r="N7" s="1">
        <v>10378500000000</v>
      </c>
      <c r="O7" s="1">
        <v>53223600000000</v>
      </c>
      <c r="P7" s="1">
        <v>9872572117002</v>
      </c>
      <c r="Q7" s="1">
        <v>934843</v>
      </c>
      <c r="R7" s="1">
        <v>8679</v>
      </c>
      <c r="S7" s="1">
        <v>10088859</v>
      </c>
      <c r="T7" s="1">
        <v>2391184</v>
      </c>
      <c r="U7" s="1">
        <v>0</v>
      </c>
      <c r="V7" s="1">
        <v>3854232</v>
      </c>
      <c r="W7" s="1">
        <v>1037199</v>
      </c>
      <c r="X7" s="1">
        <v>0</v>
      </c>
      <c r="Y7" s="1">
        <v>2000</v>
      </c>
      <c r="Z7" s="1">
        <v>0</v>
      </c>
      <c r="AA7" s="1">
        <v>39125310</v>
      </c>
      <c r="AB7" s="6">
        <f t="shared" si="11"/>
        <v>39127310</v>
      </c>
      <c r="AC7" s="6">
        <f t="shared" si="12"/>
        <v>18314996</v>
      </c>
      <c r="AD7" s="6">
        <f t="shared" si="13"/>
        <v>47119474</v>
      </c>
      <c r="AE7" s="1">
        <v>3549971</v>
      </c>
      <c r="AF7" s="1">
        <v>9853131</v>
      </c>
      <c r="AG7" s="1">
        <v>609615</v>
      </c>
      <c r="AH7" s="1">
        <v>857848</v>
      </c>
      <c r="AI7" s="1">
        <v>3757231</v>
      </c>
      <c r="AJ7" s="1">
        <v>7560253</v>
      </c>
      <c r="AK7" s="1">
        <v>351915</v>
      </c>
      <c r="AL7" s="1">
        <v>7479822</v>
      </c>
      <c r="AM7" s="1">
        <v>13099688</v>
      </c>
      <c r="AN7" s="1">
        <v>5100000</v>
      </c>
      <c r="AO7" s="1">
        <v>3627511</v>
      </c>
      <c r="AP7" s="1" t="s">
        <v>61</v>
      </c>
      <c r="AQ7" s="1" t="s">
        <v>33</v>
      </c>
      <c r="AR7" s="1" t="s">
        <v>35</v>
      </c>
      <c r="AS7" s="1">
        <v>10039153</v>
      </c>
      <c r="AT7" s="1">
        <v>4336925</v>
      </c>
      <c r="AU7" s="1">
        <v>3451842</v>
      </c>
      <c r="AV7" s="1" t="s">
        <v>34</v>
      </c>
      <c r="AW7" s="14">
        <f t="shared" si="14"/>
        <v>2.7073270588235294</v>
      </c>
      <c r="AX7" s="13">
        <f t="shared" si="15"/>
        <v>0.73514963286962931</v>
      </c>
      <c r="AY7" s="1" t="s">
        <v>140</v>
      </c>
      <c r="AZ7" s="1" t="s">
        <v>139</v>
      </c>
      <c r="BA7" s="1" t="s">
        <v>125</v>
      </c>
    </row>
    <row r="8" spans="1:53" ht="15" customHeight="1">
      <c r="A8" s="6" t="s">
        <v>102</v>
      </c>
      <c r="B8" s="13">
        <f t="shared" si="0"/>
        <v>0.44834285326442574</v>
      </c>
      <c r="C8" s="13">
        <f t="shared" si="1"/>
        <v>0.2526885596845902</v>
      </c>
      <c r="D8" s="13">
        <f t="shared" si="2"/>
        <v>0.50076035810708652</v>
      </c>
      <c r="E8" s="13">
        <f t="shared" si="3"/>
        <v>0.40809838747544436</v>
      </c>
      <c r="F8" s="13">
        <f t="shared" si="4"/>
        <v>0.64248477812264071</v>
      </c>
      <c r="G8" s="13">
        <f t="shared" si="5"/>
        <v>5.4091397849462366</v>
      </c>
      <c r="H8" s="13">
        <f t="shared" si="6"/>
        <v>2.7884765798877491</v>
      </c>
      <c r="I8" s="13">
        <f t="shared" si="7"/>
        <v>0.11603159068232699</v>
      </c>
      <c r="J8" s="1">
        <f t="shared" si="8"/>
        <v>382953052</v>
      </c>
      <c r="K8" s="1">
        <f t="shared" si="9"/>
        <v>171694264</v>
      </c>
      <c r="L8" s="1">
        <f t="shared" si="10"/>
        <v>150615016</v>
      </c>
      <c r="M8" s="1">
        <v>101083653</v>
      </c>
      <c r="N8" s="1">
        <v>93000000000000</v>
      </c>
      <c r="O8" s="1">
        <v>596050000000000</v>
      </c>
      <c r="P8" s="1">
        <v>69160629626201</v>
      </c>
      <c r="Q8" s="1">
        <v>10313124</v>
      </c>
      <c r="R8" s="1">
        <v>4253000</v>
      </c>
      <c r="S8" s="1">
        <v>98486092</v>
      </c>
      <c r="T8" s="1">
        <v>67970014</v>
      </c>
      <c r="U8" s="1">
        <v>0</v>
      </c>
      <c r="V8" s="1">
        <v>97251479</v>
      </c>
      <c r="W8" s="1">
        <v>33816736</v>
      </c>
      <c r="X8" s="1">
        <v>0</v>
      </c>
      <c r="Y8" s="1">
        <v>78687096</v>
      </c>
      <c r="Z8" s="1">
        <v>9139201</v>
      </c>
      <c r="AA8" s="1">
        <v>64324834</v>
      </c>
      <c r="AB8" s="6">
        <f t="shared" si="11"/>
        <v>152151131</v>
      </c>
      <c r="AC8" s="6">
        <f t="shared" si="12"/>
        <v>312090445</v>
      </c>
      <c r="AD8" s="6">
        <f t="shared" si="13"/>
        <v>156282523</v>
      </c>
      <c r="AE8" s="1">
        <v>35430826</v>
      </c>
      <c r="AF8" s="1">
        <v>15020116</v>
      </c>
      <c r="AG8" s="1">
        <v>3709082</v>
      </c>
      <c r="AH8" s="1">
        <v>19202876</v>
      </c>
      <c r="AI8" s="1">
        <v>0</v>
      </c>
      <c r="AJ8" s="1">
        <v>75054526</v>
      </c>
      <c r="AK8" s="1">
        <v>7865097</v>
      </c>
      <c r="AL8" s="1">
        <v>0</v>
      </c>
      <c r="AM8" s="1">
        <v>0</v>
      </c>
      <c r="AN8" s="1">
        <v>130000000</v>
      </c>
      <c r="AO8" s="1">
        <v>157197062</v>
      </c>
      <c r="AP8" s="1" t="s">
        <v>103</v>
      </c>
      <c r="AQ8" s="1" t="s">
        <v>33</v>
      </c>
      <c r="AR8" s="1" t="s">
        <v>35</v>
      </c>
      <c r="AS8" s="1">
        <v>95738263</v>
      </c>
      <c r="AT8" s="1">
        <v>42923566</v>
      </c>
      <c r="AU8" s="1">
        <v>37653754</v>
      </c>
      <c r="AV8" s="1" t="s">
        <v>34</v>
      </c>
      <c r="AW8" s="14">
        <f t="shared" si="14"/>
        <v>1.158577046153846</v>
      </c>
      <c r="AX8" s="13">
        <f t="shared" si="15"/>
        <v>0.25526571764113748</v>
      </c>
      <c r="AY8" s="1" t="s">
        <v>135</v>
      </c>
      <c r="AZ8" s="1" t="s">
        <v>144</v>
      </c>
      <c r="BA8" s="1" t="s">
        <v>125</v>
      </c>
    </row>
    <row r="9" spans="1:53" ht="15" customHeight="1">
      <c r="A9" s="6" t="s">
        <v>74</v>
      </c>
      <c r="B9" s="13">
        <f t="shared" si="0"/>
        <v>0.45868248471584688</v>
      </c>
      <c r="C9" s="13">
        <f t="shared" si="1"/>
        <v>0.25866011774370207</v>
      </c>
      <c r="D9" s="13">
        <f t="shared" si="2"/>
        <v>0.89288927212619196</v>
      </c>
      <c r="E9" s="13">
        <f t="shared" si="3"/>
        <v>0.53422126951433302</v>
      </c>
      <c r="F9" s="13">
        <f t="shared" si="4"/>
        <v>0.36506099397590364</v>
      </c>
      <c r="G9" s="13">
        <f t="shared" si="5"/>
        <v>3.8785751841978984</v>
      </c>
      <c r="H9" s="13">
        <f t="shared" si="6"/>
        <v>3.0704596889609772</v>
      </c>
      <c r="I9" s="13">
        <f t="shared" si="7"/>
        <v>6.8727045150525398E-2</v>
      </c>
      <c r="J9" s="1">
        <f t="shared" si="8"/>
        <v>85324976</v>
      </c>
      <c r="K9" s="1">
        <f t="shared" si="9"/>
        <v>39137072</v>
      </c>
      <c r="L9" s="1">
        <f t="shared" si="10"/>
        <v>60456112</v>
      </c>
      <c r="M9" s="1">
        <v>20962000</v>
      </c>
      <c r="N9" s="1">
        <v>47909070000000</v>
      </c>
      <c r="O9" s="1">
        <v>233728000000000</v>
      </c>
      <c r="P9" s="1">
        <v>16063434808942</v>
      </c>
      <c r="Q9" s="1">
        <v>7230034</v>
      </c>
      <c r="R9" s="1">
        <v>0</v>
      </c>
      <c r="S9" s="1">
        <v>15619506</v>
      </c>
      <c r="T9" s="1">
        <v>3860188</v>
      </c>
      <c r="U9" s="1">
        <v>0</v>
      </c>
      <c r="V9" s="1">
        <v>16908949</v>
      </c>
      <c r="W9" s="1">
        <v>7431793</v>
      </c>
      <c r="X9" s="1">
        <v>0</v>
      </c>
      <c r="Y9" s="1">
        <v>19826896</v>
      </c>
      <c r="Z9" s="1">
        <v>0</v>
      </c>
      <c r="AA9" s="1">
        <v>42771667</v>
      </c>
      <c r="AB9" s="6">
        <f t="shared" si="11"/>
        <v>62598563</v>
      </c>
      <c r="AC9" s="6">
        <f t="shared" si="12"/>
        <v>51050470</v>
      </c>
      <c r="AD9" s="6">
        <f t="shared" si="13"/>
        <v>45582417</v>
      </c>
      <c r="AE9" s="1">
        <v>7573442</v>
      </c>
      <c r="AF9" s="1">
        <v>10784180</v>
      </c>
      <c r="AG9" s="1">
        <v>3718277</v>
      </c>
      <c r="AH9" s="1">
        <v>0</v>
      </c>
      <c r="AI9" s="1">
        <v>0</v>
      </c>
      <c r="AJ9" s="1">
        <v>3245512</v>
      </c>
      <c r="AK9" s="1">
        <v>20261006</v>
      </c>
      <c r="AL9" s="1">
        <v>0</v>
      </c>
      <c r="AM9" s="1">
        <v>0</v>
      </c>
      <c r="AN9" s="1">
        <v>33500000</v>
      </c>
      <c r="AO9" s="1">
        <v>20605909</v>
      </c>
      <c r="AP9" s="1" t="s">
        <v>75</v>
      </c>
      <c r="AQ9" s="1" t="s">
        <v>33</v>
      </c>
      <c r="AR9" s="1" t="s">
        <v>35</v>
      </c>
      <c r="AS9" s="1">
        <v>21331244</v>
      </c>
      <c r="AT9" s="1">
        <v>9784268</v>
      </c>
      <c r="AU9" s="1">
        <v>15114028</v>
      </c>
      <c r="AV9" s="1" t="s">
        <v>34</v>
      </c>
      <c r="AW9" s="14">
        <f t="shared" si="14"/>
        <v>1.8046600597014926</v>
      </c>
      <c r="AX9" s="13">
        <f t="shared" si="15"/>
        <v>0.26782654624178531</v>
      </c>
      <c r="AY9" s="1" t="s">
        <v>136</v>
      </c>
      <c r="AZ9" s="1" t="s">
        <v>138</v>
      </c>
      <c r="BA9" s="1" t="s">
        <v>125</v>
      </c>
    </row>
    <row r="10" spans="1:53" ht="15" customHeight="1">
      <c r="A10" s="6" t="s">
        <v>64</v>
      </c>
      <c r="B10" s="13">
        <f t="shared" si="0"/>
        <v>0.49397412036828797</v>
      </c>
      <c r="C10" s="13">
        <f t="shared" si="1"/>
        <v>0.33668802974595952</v>
      </c>
      <c r="D10" s="13">
        <f t="shared" si="2"/>
        <v>0.38583006368179978</v>
      </c>
      <c r="E10" s="13">
        <f t="shared" si="3"/>
        <v>0.37274229685676008</v>
      </c>
      <c r="F10" s="13">
        <f t="shared" si="4"/>
        <v>0.50444003587571795</v>
      </c>
      <c r="G10" s="13">
        <f t="shared" si="5"/>
        <v>5.6071395283810235</v>
      </c>
      <c r="H10" s="13">
        <f t="shared" si="6"/>
        <v>2.6846632387929299</v>
      </c>
      <c r="I10" s="13">
        <f t="shared" si="7"/>
        <v>6.3038598553745273E-2</v>
      </c>
      <c r="J10" s="1">
        <f t="shared" si="8"/>
        <v>33970808</v>
      </c>
      <c r="K10" s="1">
        <f t="shared" si="9"/>
        <v>16780700</v>
      </c>
      <c r="L10" s="1">
        <f t="shared" si="10"/>
        <v>22673784</v>
      </c>
      <c r="M10" s="1">
        <v>9219515</v>
      </c>
      <c r="N10" s="1">
        <v>10192550000000</v>
      </c>
      <c r="O10" s="1">
        <v>67343600000000</v>
      </c>
      <c r="P10" s="1">
        <v>4245246165564</v>
      </c>
      <c r="Q10" s="1">
        <v>59170</v>
      </c>
      <c r="R10" s="1">
        <v>17460844</v>
      </c>
      <c r="S10" s="1">
        <v>10635660</v>
      </c>
      <c r="T10" s="1">
        <v>1993006</v>
      </c>
      <c r="U10" s="1">
        <v>0</v>
      </c>
      <c r="V10" s="1">
        <v>2094603</v>
      </c>
      <c r="W10" s="1">
        <v>575199</v>
      </c>
      <c r="X10" s="1">
        <v>0</v>
      </c>
      <c r="Y10" s="1">
        <v>2073462</v>
      </c>
      <c r="Z10" s="1">
        <v>0</v>
      </c>
      <c r="AA10" s="1">
        <v>813175</v>
      </c>
      <c r="AB10" s="6">
        <f t="shared" si="11"/>
        <v>2886637</v>
      </c>
      <c r="AC10" s="6">
        <f t="shared" si="12"/>
        <v>32818482</v>
      </c>
      <c r="AD10" s="6">
        <f t="shared" si="13"/>
        <v>12662357</v>
      </c>
      <c r="AE10" s="1">
        <v>834241</v>
      </c>
      <c r="AF10" s="1">
        <v>5659952</v>
      </c>
      <c r="AG10" s="1">
        <v>0</v>
      </c>
      <c r="AH10" s="1">
        <v>1135955</v>
      </c>
      <c r="AI10" s="1">
        <v>0</v>
      </c>
      <c r="AJ10" s="1">
        <v>5000000</v>
      </c>
      <c r="AK10" s="1">
        <v>32209</v>
      </c>
      <c r="AL10" s="1">
        <v>0</v>
      </c>
      <c r="AM10" s="1">
        <v>0</v>
      </c>
      <c r="AN10" s="1">
        <v>950000</v>
      </c>
      <c r="AO10" s="1">
        <v>22625215</v>
      </c>
      <c r="AP10" s="1" t="s">
        <v>65</v>
      </c>
      <c r="AQ10" s="1" t="s">
        <v>33</v>
      </c>
      <c r="AR10" s="1" t="s">
        <v>35</v>
      </c>
      <c r="AS10" s="1">
        <v>8492702</v>
      </c>
      <c r="AT10" s="1">
        <v>4195175</v>
      </c>
      <c r="AU10" s="1">
        <v>5668446</v>
      </c>
      <c r="AV10" s="1" t="s">
        <v>34</v>
      </c>
      <c r="AW10" s="14">
        <f t="shared" si="14"/>
        <v>23.867141052631577</v>
      </c>
      <c r="AX10" s="13">
        <f t="shared" si="15"/>
        <v>4.2864310788256046E-2</v>
      </c>
      <c r="AY10" s="1" t="s">
        <v>140</v>
      </c>
      <c r="AZ10" s="1" t="s">
        <v>145</v>
      </c>
      <c r="BA10" s="1" t="s">
        <v>125</v>
      </c>
    </row>
    <row r="11" spans="1:53" ht="15" customHeight="1">
      <c r="A11" s="6" t="s">
        <v>72</v>
      </c>
      <c r="B11" s="13">
        <f t="shared" si="0"/>
        <v>0.53485304868073091</v>
      </c>
      <c r="C11" s="13">
        <f t="shared" si="1"/>
        <v>0.28046143164618481</v>
      </c>
      <c r="D11" s="13">
        <f t="shared" si="2"/>
        <v>0.73865713738281591</v>
      </c>
      <c r="E11" s="13">
        <f t="shared" si="3"/>
        <v>0.33381830228358539</v>
      </c>
      <c r="F11" s="13">
        <f t="shared" si="4"/>
        <v>0.53642268971742002</v>
      </c>
      <c r="G11" s="13">
        <f t="shared" si="5"/>
        <v>0.28026666666666666</v>
      </c>
      <c r="H11" s="13">
        <f t="shared" si="6"/>
        <v>2.4535702615803352</v>
      </c>
      <c r="I11" s="13">
        <f t="shared" si="7"/>
        <v>0.27229502612848017</v>
      </c>
      <c r="J11" s="1">
        <f t="shared" si="8"/>
        <v>30904384</v>
      </c>
      <c r="K11" s="1">
        <f t="shared" si="9"/>
        <v>16529304</v>
      </c>
      <c r="L11" s="1">
        <f t="shared" si="10"/>
        <v>16157944</v>
      </c>
      <c r="M11" s="1">
        <v>8948532</v>
      </c>
      <c r="N11" s="1">
        <v>45000000000000</v>
      </c>
      <c r="O11" s="1">
        <v>57612000000000</v>
      </c>
      <c r="P11" s="1">
        <v>15687461045314</v>
      </c>
      <c r="Q11" s="1">
        <v>8985955</v>
      </c>
      <c r="R11" s="1">
        <v>2006413</v>
      </c>
      <c r="S11" s="1">
        <v>1429</v>
      </c>
      <c r="T11" s="1">
        <v>135945</v>
      </c>
      <c r="U11" s="1">
        <v>0</v>
      </c>
      <c r="V11" s="1">
        <v>2679885</v>
      </c>
      <c r="W11" s="1">
        <v>156865</v>
      </c>
      <c r="X11" s="1">
        <v>0</v>
      </c>
      <c r="Y11" s="1">
        <v>0</v>
      </c>
      <c r="Z11" s="1">
        <v>0</v>
      </c>
      <c r="AA11" s="1">
        <v>2268184</v>
      </c>
      <c r="AB11" s="6">
        <f t="shared" si="11"/>
        <v>2268184</v>
      </c>
      <c r="AC11" s="6">
        <f t="shared" si="12"/>
        <v>13966492</v>
      </c>
      <c r="AD11" s="6">
        <f t="shared" si="13"/>
        <v>10316449</v>
      </c>
      <c r="AE11" s="1">
        <v>8666804</v>
      </c>
      <c r="AF11" s="1">
        <v>708036</v>
      </c>
      <c r="AG11" s="1">
        <v>199176</v>
      </c>
      <c r="AH11" s="1">
        <v>0</v>
      </c>
      <c r="AI11" s="1">
        <v>742433</v>
      </c>
      <c r="AJ11" s="1">
        <v>0</v>
      </c>
      <c r="AK11" s="1">
        <v>0</v>
      </c>
      <c r="AL11" s="1">
        <v>0</v>
      </c>
      <c r="AM11" s="1">
        <v>0</v>
      </c>
      <c r="AN11" s="1">
        <v>2000000</v>
      </c>
      <c r="AO11" s="1">
        <v>4085824</v>
      </c>
      <c r="AP11" s="1" t="s">
        <v>73</v>
      </c>
      <c r="AQ11" s="1" t="s">
        <v>33</v>
      </c>
      <c r="AR11" s="1" t="s">
        <v>35</v>
      </c>
      <c r="AS11" s="1">
        <v>7726096</v>
      </c>
      <c r="AT11" s="1">
        <v>4132326</v>
      </c>
      <c r="AU11" s="1">
        <v>4039486</v>
      </c>
      <c r="AV11" s="1" t="s">
        <v>34</v>
      </c>
      <c r="AW11" s="14">
        <f t="shared" si="14"/>
        <v>8.0789720000000003</v>
      </c>
      <c r="AX11" s="13">
        <f t="shared" si="15"/>
        <v>3.9369992362702215E-2</v>
      </c>
      <c r="AY11" s="1" t="s">
        <v>140</v>
      </c>
      <c r="AZ11" s="1" t="s">
        <v>145</v>
      </c>
      <c r="BA11" s="1" t="s">
        <v>125</v>
      </c>
    </row>
    <row r="12" spans="1:53" s="80" customFormat="1" ht="24.95" customHeight="1">
      <c r="A12" s="81"/>
      <c r="B12" s="79"/>
      <c r="C12" s="79"/>
      <c r="D12" s="79"/>
      <c r="E12" s="79"/>
      <c r="F12" s="79"/>
      <c r="G12" s="79"/>
      <c r="H12" s="79"/>
      <c r="I12" s="79"/>
      <c r="J12" s="78">
        <f>SUM(J2:J11)</f>
        <v>906130004</v>
      </c>
      <c r="K12" s="78">
        <f>SUM(K2:K11)</f>
        <v>368360532</v>
      </c>
      <c r="L12" s="78">
        <f>SUM(L2:L11)</f>
        <v>482758552</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9"/>
      <c r="AY12" s="78"/>
      <c r="AZ12" s="78"/>
      <c r="BA12" s="78"/>
    </row>
  </sheetData>
  <sortState ref="A2:BA44">
    <sortCondition ref="B1"/>
  </sortState>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rightToLeft="1" workbookViewId="0">
      <pane xSplit="1" ySplit="1" topLeftCell="B2" activePane="bottomRight" state="frozen"/>
      <selection pane="topRight" activeCell="B1" sqref="B1"/>
      <selection pane="bottomLeft" activeCell="A2" sqref="A2"/>
      <selection pane="bottomRight" activeCell="K14" sqref="K14"/>
    </sheetView>
  </sheetViews>
  <sheetFormatPr defaultRowHeight="15" customHeight="1"/>
  <cols>
    <col min="1" max="1" width="25.42578125" style="6" customWidth="1"/>
    <col min="2" max="9" width="13.85546875" style="12" customWidth="1"/>
    <col min="10" max="12" width="14.42578125" style="1" customWidth="1"/>
    <col min="13" max="13" width="14.42578125" style="1" bestFit="1" customWidth="1"/>
    <col min="14" max="14" width="17.7109375" style="1" customWidth="1"/>
    <col min="15" max="15" width="18.140625" style="1" customWidth="1"/>
    <col min="16" max="16" width="18" style="1" customWidth="1"/>
    <col min="17" max="27" width="13.7109375" style="1" bestFit="1" customWidth="1"/>
    <col min="28" max="30" width="12.7109375" style="1" customWidth="1"/>
    <col min="31" max="41" width="13.7109375" style="1" bestFit="1" customWidth="1"/>
    <col min="42" max="42" width="7.5703125" style="1" customWidth="1"/>
    <col min="43" max="43" width="9.7109375" style="1" customWidth="1"/>
    <col min="44" max="44" width="7" style="1" customWidth="1"/>
    <col min="45" max="47" width="14.42578125" style="1" bestFit="1" customWidth="1"/>
    <col min="48" max="48" width="6.5703125" style="1" customWidth="1"/>
    <col min="49" max="49" width="14.42578125" style="1" customWidth="1"/>
    <col min="50" max="50" width="13.85546875" style="12" customWidth="1"/>
    <col min="51" max="51" width="35.7109375" style="1" customWidth="1"/>
    <col min="52" max="52" width="40.42578125" style="1" customWidth="1"/>
    <col min="53" max="53" width="10.7109375" style="1" customWidth="1"/>
  </cols>
  <sheetData>
    <row r="1" spans="1:53" s="2" customFormat="1" ht="54.95" customHeight="1">
      <c r="A1" s="76" t="s">
        <v>0</v>
      </c>
      <c r="B1" s="16" t="s">
        <v>162</v>
      </c>
      <c r="C1" s="18" t="s">
        <v>164</v>
      </c>
      <c r="D1" s="19" t="s">
        <v>165</v>
      </c>
      <c r="E1" s="17" t="s">
        <v>163</v>
      </c>
      <c r="F1" s="20" t="s">
        <v>166</v>
      </c>
      <c r="G1" s="21" t="s">
        <v>167</v>
      </c>
      <c r="H1" s="22" t="s">
        <v>168</v>
      </c>
      <c r="I1" s="23" t="s">
        <v>169</v>
      </c>
      <c r="J1" s="5" t="s">
        <v>156</v>
      </c>
      <c r="K1" s="5" t="s">
        <v>157</v>
      </c>
      <c r="L1" s="5" t="s">
        <v>158</v>
      </c>
      <c r="M1" s="3" t="s">
        <v>130</v>
      </c>
      <c r="N1" s="1" t="s">
        <v>131</v>
      </c>
      <c r="O1" s="3" t="s">
        <v>5</v>
      </c>
      <c r="P1" s="3" t="s">
        <v>155</v>
      </c>
      <c r="Q1" s="4" t="s">
        <v>9</v>
      </c>
      <c r="R1" s="4" t="s">
        <v>10</v>
      </c>
      <c r="S1" s="4" t="s">
        <v>11</v>
      </c>
      <c r="T1" s="4" t="s">
        <v>12</v>
      </c>
      <c r="U1" s="4" t="s">
        <v>13</v>
      </c>
      <c r="V1" s="4" t="s">
        <v>14</v>
      </c>
      <c r="W1" s="4" t="s">
        <v>15</v>
      </c>
      <c r="X1" s="4" t="s">
        <v>16</v>
      </c>
      <c r="Y1" s="9" t="s">
        <v>17</v>
      </c>
      <c r="Z1" s="9" t="s">
        <v>18</v>
      </c>
      <c r="AA1" s="9" t="s">
        <v>19</v>
      </c>
      <c r="AB1" s="8" t="s">
        <v>160</v>
      </c>
      <c r="AC1" s="10" t="s">
        <v>159</v>
      </c>
      <c r="AD1" s="7" t="s">
        <v>161</v>
      </c>
      <c r="AE1" s="11" t="s">
        <v>20</v>
      </c>
      <c r="AF1" s="11" t="s">
        <v>21</v>
      </c>
      <c r="AG1" s="11" t="s">
        <v>22</v>
      </c>
      <c r="AH1" s="11" t="s">
        <v>23</v>
      </c>
      <c r="AI1" s="11" t="s">
        <v>24</v>
      </c>
      <c r="AJ1" s="11" t="s">
        <v>25</v>
      </c>
      <c r="AK1" s="11" t="s">
        <v>26</v>
      </c>
      <c r="AL1" s="11" t="s">
        <v>27</v>
      </c>
      <c r="AM1" s="11" t="s">
        <v>28</v>
      </c>
      <c r="AN1" s="3" t="s">
        <v>29</v>
      </c>
      <c r="AO1" s="3" t="s">
        <v>30</v>
      </c>
      <c r="AP1" s="3" t="s">
        <v>1</v>
      </c>
      <c r="AQ1" s="3" t="s">
        <v>2</v>
      </c>
      <c r="AR1" s="3" t="s">
        <v>4</v>
      </c>
      <c r="AS1" s="3" t="s">
        <v>6</v>
      </c>
      <c r="AT1" s="3" t="s">
        <v>7</v>
      </c>
      <c r="AU1" s="3" t="s">
        <v>8</v>
      </c>
      <c r="AV1" s="3" t="s">
        <v>3</v>
      </c>
      <c r="AW1" s="15" t="s">
        <v>171</v>
      </c>
      <c r="AX1" s="12" t="s">
        <v>170</v>
      </c>
      <c r="AY1" s="1" t="s">
        <v>154</v>
      </c>
      <c r="AZ1" s="1" t="s">
        <v>153</v>
      </c>
      <c r="BA1" s="3" t="s">
        <v>2</v>
      </c>
    </row>
    <row r="2" spans="1:53" ht="15" customHeight="1">
      <c r="A2" s="6" t="s">
        <v>64</v>
      </c>
      <c r="B2" s="13">
        <f t="shared" ref="B2:B10" si="0">AD2/AC2</f>
        <v>0.38583006368179978</v>
      </c>
      <c r="C2" s="13">
        <f t="shared" ref="C2:C10" si="1">K2/J2</f>
        <v>0.49397412036828797</v>
      </c>
      <c r="D2" s="13">
        <f t="shared" ref="D2:D10" si="2">(L2*1000000)/O2</f>
        <v>0.33668802974595952</v>
      </c>
      <c r="E2" s="13">
        <f t="shared" ref="E2:E10" si="3">AD2/J2</f>
        <v>0.37274229685676008</v>
      </c>
      <c r="F2" s="13">
        <f t="shared" ref="F2:F10" si="4">(J2*1000000)/O2</f>
        <v>0.50444003587571795</v>
      </c>
      <c r="G2" s="13">
        <f t="shared" ref="G2:G10" si="5">(O2-N2)/N2</f>
        <v>5.6071395283810235</v>
      </c>
      <c r="H2" s="13">
        <f t="shared" ref="H2:H10" si="6">(J2-M2)/M2</f>
        <v>2.6846632387929299</v>
      </c>
      <c r="I2" s="13">
        <f t="shared" ref="I2:I10" si="7">P2/O2</f>
        <v>6.3038598553745273E-2</v>
      </c>
      <c r="J2" s="1">
        <f t="shared" ref="J2:J10" si="8">AS2*4</f>
        <v>33970808</v>
      </c>
      <c r="K2" s="1">
        <f t="shared" ref="K2:K10" si="9">AT2*4</f>
        <v>16780700</v>
      </c>
      <c r="L2" s="1">
        <f t="shared" ref="L2:L10" si="10">AU2*4</f>
        <v>22673784</v>
      </c>
      <c r="M2" s="1">
        <v>9219515</v>
      </c>
      <c r="N2" s="1">
        <v>10192550000000</v>
      </c>
      <c r="O2" s="1">
        <v>67343600000000</v>
      </c>
      <c r="P2" s="1">
        <v>4245246165564</v>
      </c>
      <c r="Q2" s="1">
        <v>59170</v>
      </c>
      <c r="R2" s="1">
        <v>17460844</v>
      </c>
      <c r="S2" s="1">
        <v>10635660</v>
      </c>
      <c r="T2" s="1">
        <v>1993006</v>
      </c>
      <c r="U2" s="1">
        <v>0</v>
      </c>
      <c r="V2" s="1">
        <v>2094603</v>
      </c>
      <c r="W2" s="1">
        <v>575199</v>
      </c>
      <c r="X2" s="1">
        <v>0</v>
      </c>
      <c r="Y2" s="1">
        <v>2073462</v>
      </c>
      <c r="Z2" s="1">
        <v>0</v>
      </c>
      <c r="AA2" s="1">
        <v>813175</v>
      </c>
      <c r="AB2" s="6">
        <f t="shared" ref="AB2:AB10" si="11">AA2+Z2+Y2</f>
        <v>2886637</v>
      </c>
      <c r="AC2" s="6">
        <f t="shared" ref="AC2:AC10" si="12">X2+W2+V2+U2+T2+S2+R2+Q2</f>
        <v>32818482</v>
      </c>
      <c r="AD2" s="6">
        <f t="shared" ref="AD2:AD10" si="13">AE2+AF2+AG2+AH2+AI2+AJ2+AK2+AL2+AM2</f>
        <v>12662357</v>
      </c>
      <c r="AE2" s="1">
        <v>834241</v>
      </c>
      <c r="AF2" s="1">
        <v>5659952</v>
      </c>
      <c r="AG2" s="1">
        <v>0</v>
      </c>
      <c r="AH2" s="1">
        <v>1135955</v>
      </c>
      <c r="AI2" s="1">
        <v>0</v>
      </c>
      <c r="AJ2" s="1">
        <v>5000000</v>
      </c>
      <c r="AK2" s="1">
        <v>32209</v>
      </c>
      <c r="AL2" s="1">
        <v>0</v>
      </c>
      <c r="AM2" s="1">
        <v>0</v>
      </c>
      <c r="AN2" s="1">
        <v>950000</v>
      </c>
      <c r="AO2" s="1">
        <v>22625215</v>
      </c>
      <c r="AP2" s="1" t="s">
        <v>65</v>
      </c>
      <c r="AQ2" s="1" t="s">
        <v>33</v>
      </c>
      <c r="AR2" s="1" t="s">
        <v>35</v>
      </c>
      <c r="AS2" s="1">
        <v>8492702</v>
      </c>
      <c r="AT2" s="1">
        <v>4195175</v>
      </c>
      <c r="AU2" s="1">
        <v>5668446</v>
      </c>
      <c r="AV2" s="1" t="s">
        <v>34</v>
      </c>
      <c r="AW2" s="14">
        <f t="shared" ref="AW2:AW10" si="14">L2/AN2</f>
        <v>23.867141052631577</v>
      </c>
      <c r="AX2" s="13">
        <f t="shared" ref="AX2:AX10" si="15">(AB2*1000000)/O2</f>
        <v>4.2864310788256046E-2</v>
      </c>
      <c r="AY2" s="1" t="s">
        <v>140</v>
      </c>
      <c r="AZ2" s="1" t="s">
        <v>145</v>
      </c>
      <c r="BA2" s="1" t="s">
        <v>125</v>
      </c>
    </row>
    <row r="3" spans="1:53" ht="15" customHeight="1">
      <c r="A3" s="6" t="s">
        <v>108</v>
      </c>
      <c r="B3" s="13">
        <f t="shared" si="0"/>
        <v>0.41245436504470651</v>
      </c>
      <c r="C3" s="13">
        <f t="shared" si="1"/>
        <v>0.41727977130619448</v>
      </c>
      <c r="D3" s="13">
        <f t="shared" si="2"/>
        <v>0.28062417488821068</v>
      </c>
      <c r="E3" s="13">
        <f t="shared" si="3"/>
        <v>0.29061828828016489</v>
      </c>
      <c r="F3" s="13">
        <f t="shared" si="4"/>
        <v>0.53054141528852294</v>
      </c>
      <c r="G3" s="13">
        <f t="shared" si="5"/>
        <v>4.0973227206946454</v>
      </c>
      <c r="H3" s="13">
        <f t="shared" si="6"/>
        <v>4.0017601987642806</v>
      </c>
      <c r="I3" s="13">
        <f t="shared" si="7"/>
        <v>0.39580318140567111</v>
      </c>
      <c r="J3" s="1">
        <f t="shared" si="8"/>
        <v>14949596</v>
      </c>
      <c r="K3" s="1">
        <f t="shared" si="9"/>
        <v>6238164</v>
      </c>
      <c r="L3" s="1">
        <f t="shared" si="10"/>
        <v>7907428</v>
      </c>
      <c r="M3" s="1">
        <v>2988867</v>
      </c>
      <c r="N3" s="1">
        <v>5528000000000</v>
      </c>
      <c r="O3" s="1">
        <v>28178000000000</v>
      </c>
      <c r="P3" s="1">
        <v>11152942045649</v>
      </c>
      <c r="Q3" s="1">
        <v>21607</v>
      </c>
      <c r="R3" s="1">
        <v>481571</v>
      </c>
      <c r="S3" s="1">
        <v>6507762</v>
      </c>
      <c r="T3" s="1">
        <v>157022</v>
      </c>
      <c r="U3" s="1">
        <v>0</v>
      </c>
      <c r="V3" s="1">
        <v>3167407</v>
      </c>
      <c r="W3" s="1">
        <v>198223</v>
      </c>
      <c r="X3" s="1">
        <v>0</v>
      </c>
      <c r="Y3" s="1">
        <v>803356</v>
      </c>
      <c r="Z3" s="1">
        <v>0</v>
      </c>
      <c r="AA3" s="1">
        <v>1630401</v>
      </c>
      <c r="AB3" s="6">
        <f t="shared" si="11"/>
        <v>2433757</v>
      </c>
      <c r="AC3" s="6">
        <f t="shared" si="12"/>
        <v>10533592</v>
      </c>
      <c r="AD3" s="6">
        <f t="shared" si="13"/>
        <v>4344626</v>
      </c>
      <c r="AE3" s="1">
        <v>415458</v>
      </c>
      <c r="AF3" s="1">
        <v>477735</v>
      </c>
      <c r="AG3" s="1">
        <v>1208</v>
      </c>
      <c r="AH3" s="1">
        <v>426977</v>
      </c>
      <c r="AI3" s="1">
        <v>0</v>
      </c>
      <c r="AJ3" s="1">
        <v>504951</v>
      </c>
      <c r="AK3" s="1">
        <v>2518297</v>
      </c>
      <c r="AL3" s="1">
        <v>0</v>
      </c>
      <c r="AM3" s="1">
        <v>0</v>
      </c>
      <c r="AN3" s="1">
        <v>2000000</v>
      </c>
      <c r="AO3" s="1">
        <v>5408726</v>
      </c>
      <c r="AP3" s="1" t="s">
        <v>109</v>
      </c>
      <c r="AQ3" s="1" t="s">
        <v>33</v>
      </c>
      <c r="AR3" s="1" t="s">
        <v>35</v>
      </c>
      <c r="AS3" s="1">
        <v>3737399</v>
      </c>
      <c r="AT3" s="1">
        <v>1559541</v>
      </c>
      <c r="AU3" s="1">
        <v>1976857</v>
      </c>
      <c r="AV3" s="1" t="s">
        <v>34</v>
      </c>
      <c r="AW3" s="14">
        <f t="shared" si="14"/>
        <v>3.9537140000000002</v>
      </c>
      <c r="AX3" s="13">
        <f t="shared" si="15"/>
        <v>8.6370821208034632E-2</v>
      </c>
      <c r="AY3" s="1" t="s">
        <v>135</v>
      </c>
      <c r="AZ3" s="1" t="s">
        <v>134</v>
      </c>
      <c r="BA3" s="1" t="s">
        <v>125</v>
      </c>
    </row>
    <row r="4" spans="1:53" ht="15" customHeight="1">
      <c r="A4" s="6" t="s">
        <v>118</v>
      </c>
      <c r="B4" s="13">
        <f t="shared" si="0"/>
        <v>0.4736219740371474</v>
      </c>
      <c r="C4" s="13">
        <f t="shared" si="1"/>
        <v>0.30914106189127222</v>
      </c>
      <c r="D4" s="13">
        <f t="shared" si="2"/>
        <v>0.30889754412893322</v>
      </c>
      <c r="E4" s="13">
        <f t="shared" si="3"/>
        <v>0.32640611635178285</v>
      </c>
      <c r="F4" s="13">
        <f t="shared" si="4"/>
        <v>0.48843643859338409</v>
      </c>
      <c r="G4" s="13">
        <f t="shared" si="5"/>
        <v>3.7884098939929327</v>
      </c>
      <c r="H4" s="13">
        <f t="shared" si="6"/>
        <v>1.8343306192414521</v>
      </c>
      <c r="I4" s="13">
        <f t="shared" si="7"/>
        <v>9.6284501693727001E-2</v>
      </c>
      <c r="J4" s="1">
        <f t="shared" si="8"/>
        <v>198566996</v>
      </c>
      <c r="K4" s="1">
        <f t="shared" si="9"/>
        <v>61385212</v>
      </c>
      <c r="L4" s="1">
        <f t="shared" si="10"/>
        <v>125577972</v>
      </c>
      <c r="M4" s="1">
        <v>70057810</v>
      </c>
      <c r="N4" s="1">
        <v>84900000000000</v>
      </c>
      <c r="O4" s="1">
        <v>406536000000000</v>
      </c>
      <c r="P4" s="1">
        <v>39143116180561</v>
      </c>
      <c r="Q4" s="1">
        <v>12370496</v>
      </c>
      <c r="R4" s="1">
        <v>4518653</v>
      </c>
      <c r="S4" s="1">
        <v>54410874</v>
      </c>
      <c r="T4" s="1">
        <v>7414582</v>
      </c>
      <c r="U4" s="1">
        <v>0</v>
      </c>
      <c r="V4" s="1">
        <v>46077701</v>
      </c>
      <c r="W4" s="1">
        <v>12054136</v>
      </c>
      <c r="X4" s="1">
        <v>0</v>
      </c>
      <c r="Y4" s="1">
        <v>10611142</v>
      </c>
      <c r="Z4" s="1">
        <v>1095333</v>
      </c>
      <c r="AA4" s="1">
        <v>95065053</v>
      </c>
      <c r="AB4" s="6">
        <f t="shared" si="11"/>
        <v>106771528</v>
      </c>
      <c r="AC4" s="6">
        <f t="shared" si="12"/>
        <v>136846442</v>
      </c>
      <c r="AD4" s="6">
        <f t="shared" si="13"/>
        <v>64813482</v>
      </c>
      <c r="AE4" s="1">
        <v>6618116</v>
      </c>
      <c r="AF4" s="1">
        <v>28685559</v>
      </c>
      <c r="AG4" s="1">
        <v>9127363</v>
      </c>
      <c r="AH4" s="1">
        <v>3693881</v>
      </c>
      <c r="AI4" s="1">
        <v>5240825</v>
      </c>
      <c r="AJ4" s="1">
        <v>561321</v>
      </c>
      <c r="AK4" s="1">
        <v>164551</v>
      </c>
      <c r="AL4" s="1">
        <v>6116731</v>
      </c>
      <c r="AM4" s="1">
        <v>4605135</v>
      </c>
      <c r="AN4" s="1">
        <v>78000000</v>
      </c>
      <c r="AO4" s="1">
        <v>89461979</v>
      </c>
      <c r="AP4" s="1" t="s">
        <v>119</v>
      </c>
      <c r="AQ4" s="1" t="s">
        <v>33</v>
      </c>
      <c r="AR4" s="1" t="s">
        <v>35</v>
      </c>
      <c r="AS4" s="1">
        <v>49641749</v>
      </c>
      <c r="AT4" s="1">
        <v>15346303</v>
      </c>
      <c r="AU4" s="1">
        <v>31394493</v>
      </c>
      <c r="AV4" s="1" t="s">
        <v>34</v>
      </c>
      <c r="AW4" s="14">
        <f t="shared" si="14"/>
        <v>1.609974</v>
      </c>
      <c r="AX4" s="13">
        <f t="shared" si="15"/>
        <v>0.26263732609166224</v>
      </c>
      <c r="AY4" s="1" t="s">
        <v>135</v>
      </c>
      <c r="AZ4" s="1" t="s">
        <v>134</v>
      </c>
      <c r="BA4" s="1" t="s">
        <v>125</v>
      </c>
    </row>
    <row r="5" spans="1:53" ht="15" customHeight="1">
      <c r="A5" s="6" t="s">
        <v>93</v>
      </c>
      <c r="B5" s="13">
        <f t="shared" si="0"/>
        <v>0.48709389426008187</v>
      </c>
      <c r="C5" s="13">
        <f t="shared" si="1"/>
        <v>0.33216859491051914</v>
      </c>
      <c r="D5" s="13">
        <f t="shared" si="2"/>
        <v>0.26839568603021779</v>
      </c>
      <c r="E5" s="13">
        <f t="shared" si="3"/>
        <v>0.26203842152996804</v>
      </c>
      <c r="F5" s="13">
        <f t="shared" si="4"/>
        <v>0.43648643312917906</v>
      </c>
      <c r="G5" s="13">
        <f t="shared" si="5"/>
        <v>2.7985529322162987</v>
      </c>
      <c r="H5" s="13">
        <f t="shared" si="6"/>
        <v>2.1666698953055454</v>
      </c>
      <c r="I5" s="13">
        <f t="shared" si="7"/>
        <v>0.10432095113455178</v>
      </c>
      <c r="J5" s="1">
        <f t="shared" si="8"/>
        <v>15365968</v>
      </c>
      <c r="K5" s="1">
        <f t="shared" si="9"/>
        <v>5104092</v>
      </c>
      <c r="L5" s="1">
        <f t="shared" si="10"/>
        <v>9448540</v>
      </c>
      <c r="M5" s="1">
        <v>4852406</v>
      </c>
      <c r="N5" s="1">
        <v>9267679200000</v>
      </c>
      <c r="O5" s="1">
        <v>35203770000000</v>
      </c>
      <c r="P5" s="1">
        <v>3672490769922</v>
      </c>
      <c r="Q5" s="1">
        <v>2768760</v>
      </c>
      <c r="R5" s="1">
        <v>0</v>
      </c>
      <c r="S5" s="1">
        <v>3662659</v>
      </c>
      <c r="T5" s="1">
        <v>0</v>
      </c>
      <c r="U5" s="1">
        <v>0</v>
      </c>
      <c r="V5" s="1">
        <v>1605182</v>
      </c>
      <c r="W5" s="1">
        <v>229719</v>
      </c>
      <c r="X5" s="1">
        <v>0</v>
      </c>
      <c r="Y5" s="1">
        <v>4998</v>
      </c>
      <c r="Z5" s="1">
        <v>0</v>
      </c>
      <c r="AA5" s="1">
        <v>8198083</v>
      </c>
      <c r="AB5" s="6">
        <f t="shared" si="11"/>
        <v>8203081</v>
      </c>
      <c r="AC5" s="6">
        <f t="shared" si="12"/>
        <v>8266320</v>
      </c>
      <c r="AD5" s="6">
        <f t="shared" si="13"/>
        <v>4026474</v>
      </c>
      <c r="AE5" s="1">
        <v>1622889</v>
      </c>
      <c r="AF5" s="1">
        <v>0</v>
      </c>
      <c r="AG5" s="1">
        <v>75553</v>
      </c>
      <c r="AH5" s="1">
        <v>0</v>
      </c>
      <c r="AI5" s="1">
        <v>0</v>
      </c>
      <c r="AJ5" s="1">
        <v>1973961</v>
      </c>
      <c r="AK5" s="1">
        <v>354071</v>
      </c>
      <c r="AL5" s="1">
        <v>0</v>
      </c>
      <c r="AM5" s="1">
        <v>0</v>
      </c>
      <c r="AN5" s="1">
        <v>3529200</v>
      </c>
      <c r="AO5" s="1">
        <v>8421463</v>
      </c>
      <c r="AP5" s="1" t="s">
        <v>94</v>
      </c>
      <c r="AQ5" s="1" t="s">
        <v>33</v>
      </c>
      <c r="AR5" s="1" t="s">
        <v>35</v>
      </c>
      <c r="AS5" s="1">
        <v>3841492</v>
      </c>
      <c r="AT5" s="1">
        <v>1276023</v>
      </c>
      <c r="AU5" s="1">
        <v>2362135</v>
      </c>
      <c r="AV5" s="1" t="s">
        <v>34</v>
      </c>
      <c r="AW5" s="14">
        <f t="shared" si="14"/>
        <v>2.6772469681514224</v>
      </c>
      <c r="AX5" s="13">
        <f t="shared" si="15"/>
        <v>0.23301711720079979</v>
      </c>
      <c r="AY5" s="1" t="s">
        <v>140</v>
      </c>
      <c r="AZ5" s="1" t="s">
        <v>145</v>
      </c>
      <c r="BA5" s="1" t="s">
        <v>125</v>
      </c>
    </row>
    <row r="6" spans="1:53" ht="15" customHeight="1">
      <c r="A6" s="6" t="s">
        <v>102</v>
      </c>
      <c r="B6" s="13">
        <f t="shared" si="0"/>
        <v>0.50076035810708652</v>
      </c>
      <c r="C6" s="13">
        <f t="shared" si="1"/>
        <v>0.44834285326442574</v>
      </c>
      <c r="D6" s="13">
        <f t="shared" si="2"/>
        <v>0.2526885596845902</v>
      </c>
      <c r="E6" s="13">
        <f t="shared" si="3"/>
        <v>0.40809838747544436</v>
      </c>
      <c r="F6" s="13">
        <f t="shared" si="4"/>
        <v>0.64248477812264071</v>
      </c>
      <c r="G6" s="13">
        <f t="shared" si="5"/>
        <v>5.4091397849462366</v>
      </c>
      <c r="H6" s="13">
        <f t="shared" si="6"/>
        <v>2.7884765798877491</v>
      </c>
      <c r="I6" s="13">
        <f t="shared" si="7"/>
        <v>0.11603159068232699</v>
      </c>
      <c r="J6" s="1">
        <f t="shared" si="8"/>
        <v>382953052</v>
      </c>
      <c r="K6" s="1">
        <f t="shared" si="9"/>
        <v>171694264</v>
      </c>
      <c r="L6" s="1">
        <f t="shared" si="10"/>
        <v>150615016</v>
      </c>
      <c r="M6" s="1">
        <v>101083653</v>
      </c>
      <c r="N6" s="1">
        <v>93000000000000</v>
      </c>
      <c r="O6" s="1">
        <v>596050000000000</v>
      </c>
      <c r="P6" s="1">
        <v>69160629626201</v>
      </c>
      <c r="Q6" s="1">
        <v>10313124</v>
      </c>
      <c r="R6" s="1">
        <v>4253000</v>
      </c>
      <c r="S6" s="1">
        <v>98486092</v>
      </c>
      <c r="T6" s="1">
        <v>67970014</v>
      </c>
      <c r="U6" s="1">
        <v>0</v>
      </c>
      <c r="V6" s="1">
        <v>97251479</v>
      </c>
      <c r="W6" s="1">
        <v>33816736</v>
      </c>
      <c r="X6" s="1">
        <v>0</v>
      </c>
      <c r="Y6" s="1">
        <v>78687096</v>
      </c>
      <c r="Z6" s="1">
        <v>9139201</v>
      </c>
      <c r="AA6" s="1">
        <v>64324834</v>
      </c>
      <c r="AB6" s="6">
        <f t="shared" si="11"/>
        <v>152151131</v>
      </c>
      <c r="AC6" s="6">
        <f t="shared" si="12"/>
        <v>312090445</v>
      </c>
      <c r="AD6" s="6">
        <f t="shared" si="13"/>
        <v>156282523</v>
      </c>
      <c r="AE6" s="1">
        <v>35430826</v>
      </c>
      <c r="AF6" s="1">
        <v>15020116</v>
      </c>
      <c r="AG6" s="1">
        <v>3709082</v>
      </c>
      <c r="AH6" s="1">
        <v>19202876</v>
      </c>
      <c r="AI6" s="1">
        <v>0</v>
      </c>
      <c r="AJ6" s="1">
        <v>75054526</v>
      </c>
      <c r="AK6" s="1">
        <v>7865097</v>
      </c>
      <c r="AL6" s="1">
        <v>0</v>
      </c>
      <c r="AM6" s="1">
        <v>0</v>
      </c>
      <c r="AN6" s="1">
        <v>130000000</v>
      </c>
      <c r="AO6" s="1">
        <v>157197062</v>
      </c>
      <c r="AP6" s="1" t="s">
        <v>103</v>
      </c>
      <c r="AQ6" s="1" t="s">
        <v>33</v>
      </c>
      <c r="AR6" s="1" t="s">
        <v>35</v>
      </c>
      <c r="AS6" s="1">
        <v>95738263</v>
      </c>
      <c r="AT6" s="1">
        <v>42923566</v>
      </c>
      <c r="AU6" s="1">
        <v>37653754</v>
      </c>
      <c r="AV6" s="1" t="s">
        <v>34</v>
      </c>
      <c r="AW6" s="14">
        <f t="shared" si="14"/>
        <v>1.158577046153846</v>
      </c>
      <c r="AX6" s="13">
        <f t="shared" si="15"/>
        <v>0.25526571764113748</v>
      </c>
      <c r="AY6" s="1" t="s">
        <v>135</v>
      </c>
      <c r="AZ6" s="1" t="s">
        <v>144</v>
      </c>
      <c r="BA6" s="1" t="s">
        <v>125</v>
      </c>
    </row>
    <row r="7" spans="1:53" ht="15" customHeight="1">
      <c r="A7" s="6" t="s">
        <v>52</v>
      </c>
      <c r="B7" s="13">
        <f t="shared" si="0"/>
        <v>0.58925827011950127</v>
      </c>
      <c r="C7" s="13">
        <f t="shared" si="1"/>
        <v>0.3394290609161762</v>
      </c>
      <c r="D7" s="13">
        <f t="shared" si="2"/>
        <v>0.2419202350453189</v>
      </c>
      <c r="E7" s="13">
        <f t="shared" si="3"/>
        <v>0.46972823935573049</v>
      </c>
      <c r="F7" s="13">
        <f t="shared" si="4"/>
        <v>0.35396008613513735</v>
      </c>
      <c r="G7" s="13">
        <f t="shared" si="5"/>
        <v>2.8815080789946141</v>
      </c>
      <c r="H7" s="13">
        <f t="shared" si="6"/>
        <v>1.8434276055880621</v>
      </c>
      <c r="I7" s="13">
        <f t="shared" si="7"/>
        <v>6.9763346476904728E-2</v>
      </c>
      <c r="J7" s="1">
        <f t="shared" si="8"/>
        <v>12327760</v>
      </c>
      <c r="K7" s="1">
        <f t="shared" si="9"/>
        <v>4184400</v>
      </c>
      <c r="L7" s="1">
        <f t="shared" si="10"/>
        <v>8425624</v>
      </c>
      <c r="M7" s="1">
        <v>4335528</v>
      </c>
      <c r="N7" s="1">
        <v>8972828856000</v>
      </c>
      <c r="O7" s="1">
        <v>34828107696000</v>
      </c>
      <c r="P7" s="1">
        <v>2429725344331</v>
      </c>
      <c r="Q7" s="1">
        <v>3594714</v>
      </c>
      <c r="R7" s="1">
        <v>2065000</v>
      </c>
      <c r="S7" s="1">
        <v>2513747</v>
      </c>
      <c r="T7" s="1">
        <v>347601</v>
      </c>
      <c r="U7" s="1">
        <v>0</v>
      </c>
      <c r="V7" s="1">
        <v>1281914</v>
      </c>
      <c r="W7" s="1">
        <v>24119</v>
      </c>
      <c r="X7" s="1">
        <v>0</v>
      </c>
      <c r="Y7" s="1">
        <v>0</v>
      </c>
      <c r="Z7" s="1">
        <v>531</v>
      </c>
      <c r="AA7" s="1">
        <v>1390461</v>
      </c>
      <c r="AB7" s="6">
        <f t="shared" si="11"/>
        <v>1390992</v>
      </c>
      <c r="AC7" s="6">
        <f t="shared" si="12"/>
        <v>9827095</v>
      </c>
      <c r="AD7" s="6">
        <f t="shared" si="13"/>
        <v>5790697</v>
      </c>
      <c r="AE7" s="1">
        <v>121881</v>
      </c>
      <c r="AF7" s="1">
        <v>188370</v>
      </c>
      <c r="AG7" s="1">
        <v>451551</v>
      </c>
      <c r="AH7" s="1">
        <v>178125</v>
      </c>
      <c r="AI7" s="1">
        <v>0</v>
      </c>
      <c r="AJ7" s="1">
        <v>0</v>
      </c>
      <c r="AK7" s="1">
        <v>4850770</v>
      </c>
      <c r="AL7" s="1">
        <v>0</v>
      </c>
      <c r="AM7" s="1">
        <v>0</v>
      </c>
      <c r="AN7" s="1">
        <v>1789912</v>
      </c>
      <c r="AO7" s="1">
        <v>2941830</v>
      </c>
      <c r="AP7" s="1" t="s">
        <v>53</v>
      </c>
      <c r="AQ7" s="1" t="s">
        <v>33</v>
      </c>
      <c r="AR7" s="1" t="s">
        <v>35</v>
      </c>
      <c r="AS7" s="1">
        <v>3081940</v>
      </c>
      <c r="AT7" s="1">
        <v>1046100</v>
      </c>
      <c r="AU7" s="1">
        <v>2106406</v>
      </c>
      <c r="AV7" s="1" t="s">
        <v>34</v>
      </c>
      <c r="AW7" s="14">
        <f t="shared" si="14"/>
        <v>4.7072839335118148</v>
      </c>
      <c r="AX7" s="13">
        <f t="shared" si="15"/>
        <v>3.9938776236176483E-2</v>
      </c>
      <c r="AY7" s="1" t="s">
        <v>140</v>
      </c>
      <c r="AZ7" s="1" t="s">
        <v>139</v>
      </c>
      <c r="BA7" s="1" t="s">
        <v>125</v>
      </c>
    </row>
    <row r="8" spans="1:53" ht="15" customHeight="1">
      <c r="A8" s="6" t="s">
        <v>54</v>
      </c>
      <c r="B8" s="13">
        <f t="shared" si="0"/>
        <v>0.59955088148261093</v>
      </c>
      <c r="C8" s="13">
        <f t="shared" si="1"/>
        <v>0.32703495689524748</v>
      </c>
      <c r="D8" s="13">
        <f t="shared" si="2"/>
        <v>0.40471317395630046</v>
      </c>
      <c r="E8" s="13">
        <f t="shared" si="3"/>
        <v>0.28153929339390266</v>
      </c>
      <c r="F8" s="13">
        <f t="shared" si="4"/>
        <v>0.54773808498832899</v>
      </c>
      <c r="G8" s="13">
        <f t="shared" si="5"/>
        <v>6.1732372619660323</v>
      </c>
      <c r="H8" s="13">
        <f t="shared" si="6"/>
        <v>1.8699072182966607</v>
      </c>
      <c r="I8" s="13">
        <f t="shared" si="7"/>
        <v>0.12041425735861387</v>
      </c>
      <c r="J8" s="1">
        <f t="shared" si="8"/>
        <v>91609852</v>
      </c>
      <c r="K8" s="1">
        <f t="shared" si="9"/>
        <v>29959624</v>
      </c>
      <c r="L8" s="1">
        <f t="shared" si="10"/>
        <v>67688764</v>
      </c>
      <c r="M8" s="1">
        <v>31920841</v>
      </c>
      <c r="N8" s="1">
        <v>23316000000000</v>
      </c>
      <c r="O8" s="1">
        <v>167251200000000</v>
      </c>
      <c r="P8" s="1">
        <v>20139429040337</v>
      </c>
      <c r="Q8" s="1">
        <v>10634027</v>
      </c>
      <c r="R8" s="1">
        <v>537960</v>
      </c>
      <c r="S8" s="1">
        <v>18268180</v>
      </c>
      <c r="T8" s="1">
        <v>6809873</v>
      </c>
      <c r="U8" s="1">
        <v>0</v>
      </c>
      <c r="V8" s="1">
        <v>2668947</v>
      </c>
      <c r="W8" s="1">
        <v>4099502</v>
      </c>
      <c r="X8" s="1">
        <v>0</v>
      </c>
      <c r="Y8" s="1">
        <v>11182</v>
      </c>
      <c r="Z8" s="1">
        <v>0</v>
      </c>
      <c r="AA8" s="1">
        <v>6054422</v>
      </c>
      <c r="AB8" s="6">
        <f t="shared" si="11"/>
        <v>6065604</v>
      </c>
      <c r="AC8" s="6">
        <f t="shared" si="12"/>
        <v>43018489</v>
      </c>
      <c r="AD8" s="6">
        <f t="shared" si="13"/>
        <v>25791773</v>
      </c>
      <c r="AE8" s="1">
        <v>794266</v>
      </c>
      <c r="AF8" s="1">
        <v>628886</v>
      </c>
      <c r="AG8" s="1">
        <v>87783</v>
      </c>
      <c r="AH8" s="1">
        <v>0</v>
      </c>
      <c r="AI8" s="1">
        <v>2362510</v>
      </c>
      <c r="AJ8" s="1">
        <v>0</v>
      </c>
      <c r="AK8" s="1">
        <v>21918328</v>
      </c>
      <c r="AL8" s="1">
        <v>0</v>
      </c>
      <c r="AM8" s="1">
        <v>0</v>
      </c>
      <c r="AN8" s="1">
        <v>2400000</v>
      </c>
      <c r="AO8" s="1">
        <v>20197456</v>
      </c>
      <c r="AP8" s="1" t="s">
        <v>55</v>
      </c>
      <c r="AQ8" s="1" t="s">
        <v>33</v>
      </c>
      <c r="AR8" s="1" t="s">
        <v>35</v>
      </c>
      <c r="AS8" s="1">
        <v>22902463</v>
      </c>
      <c r="AT8" s="1">
        <v>7489906</v>
      </c>
      <c r="AU8" s="1">
        <v>16922191</v>
      </c>
      <c r="AV8" s="1" t="s">
        <v>34</v>
      </c>
      <c r="AW8" s="14">
        <f t="shared" si="14"/>
        <v>28.203651666666666</v>
      </c>
      <c r="AX8" s="13">
        <f t="shared" si="15"/>
        <v>3.6266430375387439E-2</v>
      </c>
      <c r="AY8" s="1" t="s">
        <v>140</v>
      </c>
      <c r="AZ8" s="1" t="s">
        <v>145</v>
      </c>
      <c r="BA8" s="1" t="s">
        <v>125</v>
      </c>
    </row>
    <row r="9" spans="1:53" ht="15" customHeight="1">
      <c r="A9" s="6" t="s">
        <v>72</v>
      </c>
      <c r="B9" s="13">
        <f t="shared" si="0"/>
        <v>0.73865713738281591</v>
      </c>
      <c r="C9" s="13">
        <f t="shared" si="1"/>
        <v>0.53485304868073091</v>
      </c>
      <c r="D9" s="13">
        <f t="shared" si="2"/>
        <v>0.28046143164618481</v>
      </c>
      <c r="E9" s="13">
        <f t="shared" si="3"/>
        <v>0.33381830228358539</v>
      </c>
      <c r="F9" s="13">
        <f t="shared" si="4"/>
        <v>0.53642268971742002</v>
      </c>
      <c r="G9" s="13">
        <f t="shared" si="5"/>
        <v>0.28026666666666666</v>
      </c>
      <c r="H9" s="13">
        <f t="shared" si="6"/>
        <v>2.4535702615803352</v>
      </c>
      <c r="I9" s="13">
        <f t="shared" si="7"/>
        <v>0.27229502612848017</v>
      </c>
      <c r="J9" s="1">
        <f t="shared" si="8"/>
        <v>30904384</v>
      </c>
      <c r="K9" s="1">
        <f t="shared" si="9"/>
        <v>16529304</v>
      </c>
      <c r="L9" s="1">
        <f t="shared" si="10"/>
        <v>16157944</v>
      </c>
      <c r="M9" s="1">
        <v>8948532</v>
      </c>
      <c r="N9" s="1">
        <v>45000000000000</v>
      </c>
      <c r="O9" s="1">
        <v>57612000000000</v>
      </c>
      <c r="P9" s="1">
        <v>15687461045314</v>
      </c>
      <c r="Q9" s="1">
        <v>8985955</v>
      </c>
      <c r="R9" s="1">
        <v>2006413</v>
      </c>
      <c r="S9" s="1">
        <v>1429</v>
      </c>
      <c r="T9" s="1">
        <v>135945</v>
      </c>
      <c r="U9" s="1">
        <v>0</v>
      </c>
      <c r="V9" s="1">
        <v>2679885</v>
      </c>
      <c r="W9" s="1">
        <v>156865</v>
      </c>
      <c r="X9" s="1">
        <v>0</v>
      </c>
      <c r="Y9" s="1">
        <v>0</v>
      </c>
      <c r="Z9" s="1">
        <v>0</v>
      </c>
      <c r="AA9" s="1">
        <v>2268184</v>
      </c>
      <c r="AB9" s="6">
        <f t="shared" si="11"/>
        <v>2268184</v>
      </c>
      <c r="AC9" s="6">
        <f t="shared" si="12"/>
        <v>13966492</v>
      </c>
      <c r="AD9" s="6">
        <f t="shared" si="13"/>
        <v>10316449</v>
      </c>
      <c r="AE9" s="1">
        <v>8666804</v>
      </c>
      <c r="AF9" s="1">
        <v>708036</v>
      </c>
      <c r="AG9" s="1">
        <v>199176</v>
      </c>
      <c r="AH9" s="1">
        <v>0</v>
      </c>
      <c r="AI9" s="1">
        <v>742433</v>
      </c>
      <c r="AJ9" s="1">
        <v>0</v>
      </c>
      <c r="AK9" s="1">
        <v>0</v>
      </c>
      <c r="AL9" s="1">
        <v>0</v>
      </c>
      <c r="AM9" s="1">
        <v>0</v>
      </c>
      <c r="AN9" s="1">
        <v>2000000</v>
      </c>
      <c r="AO9" s="1">
        <v>4085824</v>
      </c>
      <c r="AP9" s="1" t="s">
        <v>73</v>
      </c>
      <c r="AQ9" s="1" t="s">
        <v>33</v>
      </c>
      <c r="AR9" s="1" t="s">
        <v>35</v>
      </c>
      <c r="AS9" s="1">
        <v>7726096</v>
      </c>
      <c r="AT9" s="1">
        <v>4132326</v>
      </c>
      <c r="AU9" s="1">
        <v>4039486</v>
      </c>
      <c r="AV9" s="1" t="s">
        <v>34</v>
      </c>
      <c r="AW9" s="14">
        <f t="shared" si="14"/>
        <v>8.0789720000000003</v>
      </c>
      <c r="AX9" s="13">
        <f t="shared" si="15"/>
        <v>3.9369992362702215E-2</v>
      </c>
      <c r="AY9" s="1" t="s">
        <v>140</v>
      </c>
      <c r="AZ9" s="1" t="s">
        <v>145</v>
      </c>
      <c r="BA9" s="1" t="s">
        <v>125</v>
      </c>
    </row>
    <row r="10" spans="1:53" ht="15" customHeight="1">
      <c r="A10" s="6" t="s">
        <v>74</v>
      </c>
      <c r="B10" s="13">
        <f t="shared" si="0"/>
        <v>0.89288927212619196</v>
      </c>
      <c r="C10" s="13">
        <f t="shared" si="1"/>
        <v>0.45868248471584688</v>
      </c>
      <c r="D10" s="13">
        <f t="shared" si="2"/>
        <v>0.25866011774370207</v>
      </c>
      <c r="E10" s="13">
        <f t="shared" si="3"/>
        <v>0.53422126951433302</v>
      </c>
      <c r="F10" s="13">
        <f t="shared" si="4"/>
        <v>0.36506099397590364</v>
      </c>
      <c r="G10" s="13">
        <f t="shared" si="5"/>
        <v>3.8785751841978984</v>
      </c>
      <c r="H10" s="13">
        <f t="shared" si="6"/>
        <v>3.0704596889609772</v>
      </c>
      <c r="I10" s="13">
        <f t="shared" si="7"/>
        <v>6.8727045150525398E-2</v>
      </c>
      <c r="J10" s="1">
        <f t="shared" si="8"/>
        <v>85324976</v>
      </c>
      <c r="K10" s="1">
        <f t="shared" si="9"/>
        <v>39137072</v>
      </c>
      <c r="L10" s="1">
        <f t="shared" si="10"/>
        <v>60456112</v>
      </c>
      <c r="M10" s="1">
        <v>20962000</v>
      </c>
      <c r="N10" s="1">
        <v>47909070000000</v>
      </c>
      <c r="O10" s="1">
        <v>233728000000000</v>
      </c>
      <c r="P10" s="1">
        <v>16063434808942</v>
      </c>
      <c r="Q10" s="1">
        <v>7230034</v>
      </c>
      <c r="R10" s="1">
        <v>0</v>
      </c>
      <c r="S10" s="1">
        <v>15619506</v>
      </c>
      <c r="T10" s="1">
        <v>3860188</v>
      </c>
      <c r="U10" s="1">
        <v>0</v>
      </c>
      <c r="V10" s="1">
        <v>16908949</v>
      </c>
      <c r="W10" s="1">
        <v>7431793</v>
      </c>
      <c r="X10" s="1">
        <v>0</v>
      </c>
      <c r="Y10" s="1">
        <v>19826896</v>
      </c>
      <c r="Z10" s="1">
        <v>0</v>
      </c>
      <c r="AA10" s="1">
        <v>42771667</v>
      </c>
      <c r="AB10" s="6">
        <f t="shared" si="11"/>
        <v>62598563</v>
      </c>
      <c r="AC10" s="6">
        <f t="shared" si="12"/>
        <v>51050470</v>
      </c>
      <c r="AD10" s="6">
        <f t="shared" si="13"/>
        <v>45582417</v>
      </c>
      <c r="AE10" s="1">
        <v>7573442</v>
      </c>
      <c r="AF10" s="1">
        <v>10784180</v>
      </c>
      <c r="AG10" s="1">
        <v>3718277</v>
      </c>
      <c r="AH10" s="1">
        <v>0</v>
      </c>
      <c r="AI10" s="1">
        <v>0</v>
      </c>
      <c r="AJ10" s="1">
        <v>3245512</v>
      </c>
      <c r="AK10" s="1">
        <v>20261006</v>
      </c>
      <c r="AL10" s="1">
        <v>0</v>
      </c>
      <c r="AM10" s="1">
        <v>0</v>
      </c>
      <c r="AN10" s="1">
        <v>33500000</v>
      </c>
      <c r="AO10" s="1">
        <v>20605909</v>
      </c>
      <c r="AP10" s="1" t="s">
        <v>75</v>
      </c>
      <c r="AQ10" s="1" t="s">
        <v>33</v>
      </c>
      <c r="AR10" s="1" t="s">
        <v>35</v>
      </c>
      <c r="AS10" s="1">
        <v>21331244</v>
      </c>
      <c r="AT10" s="1">
        <v>9784268</v>
      </c>
      <c r="AU10" s="1">
        <v>15114028</v>
      </c>
      <c r="AV10" s="1" t="s">
        <v>34</v>
      </c>
      <c r="AW10" s="14">
        <f t="shared" si="14"/>
        <v>1.8046600597014926</v>
      </c>
      <c r="AX10" s="13">
        <f t="shared" si="15"/>
        <v>0.26782654624178531</v>
      </c>
      <c r="AY10" s="1" t="s">
        <v>136</v>
      </c>
      <c r="AZ10" s="1" t="s">
        <v>138</v>
      </c>
      <c r="BA10" s="1" t="s">
        <v>125</v>
      </c>
    </row>
    <row r="11" spans="1:53" s="80" customFormat="1" ht="24.95" customHeight="1">
      <c r="A11" s="81"/>
      <c r="B11" s="79"/>
      <c r="C11" s="79"/>
      <c r="D11" s="79"/>
      <c r="E11" s="79"/>
      <c r="F11" s="79"/>
      <c r="G11" s="79"/>
      <c r="H11" s="79"/>
      <c r="I11" s="79"/>
      <c r="J11" s="78">
        <f>SUM(J2:J10)</f>
        <v>865973392</v>
      </c>
      <c r="K11" s="78">
        <f>SUM(K2:K10)</f>
        <v>351012832</v>
      </c>
      <c r="L11" s="78">
        <f>SUM(L2:L10)</f>
        <v>468951184</v>
      </c>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9"/>
      <c r="AY11" s="78"/>
      <c r="AZ11" s="78"/>
      <c r="BA11" s="78"/>
    </row>
  </sheetData>
  <sortState ref="A2:BA44">
    <sortCondition ref="B1"/>
  </sortState>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
  <sheetViews>
    <sheetView rightToLeft="1" tabSelected="1" workbookViewId="0">
      <pane xSplit="1" ySplit="1" topLeftCell="B2" activePane="bottomRight" state="frozen"/>
      <selection pane="topRight" activeCell="B1" sqref="B1"/>
      <selection pane="bottomLeft" activeCell="A2" sqref="A2"/>
      <selection pane="bottomRight" activeCell="A11" sqref="A11:XFD11"/>
    </sheetView>
  </sheetViews>
  <sheetFormatPr defaultRowHeight="15" customHeight="1"/>
  <cols>
    <col min="1" max="1" width="25.42578125" style="6" customWidth="1"/>
    <col min="2" max="2" width="15.140625" style="77" customWidth="1"/>
    <col min="3" max="3" width="4.5703125" style="77" customWidth="1"/>
    <col min="4" max="4" width="9.140625" style="75" bestFit="1" customWidth="1"/>
    <col min="5" max="5" width="5.140625" style="77" customWidth="1"/>
    <col min="6" max="6" width="9.140625" style="75" bestFit="1" customWidth="1"/>
    <col min="7" max="7" width="4" style="77" customWidth="1"/>
    <col min="8" max="8" width="9.140625" style="75" bestFit="1" customWidth="1"/>
    <col min="9" max="9" width="4.140625" style="77" customWidth="1"/>
    <col min="10" max="10" width="9.140625" style="75" bestFit="1" customWidth="1"/>
    <col min="11" max="11" width="4.140625" style="77" customWidth="1"/>
    <col min="12" max="12" width="15.42578125" style="3" customWidth="1"/>
    <col min="13" max="13" width="4" style="77" customWidth="1"/>
    <col min="14" max="14" width="15.5703125" style="3" customWidth="1"/>
    <col min="15" max="15" width="4.140625" style="77" customWidth="1"/>
    <col min="16" max="16" width="15.42578125" style="3" customWidth="1"/>
    <col min="17" max="17" width="3.85546875" style="77" customWidth="1"/>
    <col min="18" max="18" width="15.28515625" style="3" customWidth="1"/>
    <col min="19" max="19" width="4.28515625" style="77" customWidth="1"/>
    <col min="20" max="20" width="13.85546875" style="12" customWidth="1"/>
    <col min="21" max="21" width="3.85546875" style="77" customWidth="1"/>
    <col min="22" max="22" width="13.85546875" style="12" customWidth="1"/>
    <col min="23" max="23" width="5" style="77" customWidth="1"/>
    <col min="24" max="24" width="13.85546875" style="12" customWidth="1"/>
    <col min="25" max="25" width="4.5703125" style="77" customWidth="1"/>
    <col min="26" max="26" width="13.85546875" style="12" customWidth="1"/>
    <col min="27" max="27" width="5.140625" style="77" customWidth="1"/>
    <col min="28" max="28" width="13.85546875" style="12" customWidth="1"/>
    <col min="29" max="29" width="3.85546875" style="77" customWidth="1"/>
    <col min="30" max="30" width="13.85546875" style="12" customWidth="1"/>
    <col min="31" max="31" width="4.28515625" style="77" customWidth="1"/>
    <col min="32" max="32" width="13.85546875" style="12" customWidth="1"/>
    <col min="33" max="33" width="4.85546875" style="77" customWidth="1"/>
    <col min="34" max="34" width="13.85546875" style="12" customWidth="1"/>
    <col min="35" max="35" width="4.7109375" style="77" customWidth="1"/>
    <col min="36" max="36" width="14.42578125" style="1" customWidth="1"/>
    <col min="37" max="39" width="14.42578125" style="1" hidden="1" customWidth="1"/>
    <col min="40" max="40" width="17.7109375" style="1" hidden="1" customWidth="1"/>
    <col min="41" max="41" width="18.140625" style="1" hidden="1" customWidth="1"/>
    <col min="42" max="42" width="18" style="1" hidden="1" customWidth="1"/>
    <col min="43" max="53" width="13.7109375" style="1" hidden="1" customWidth="1"/>
    <col min="54" max="56" width="12.7109375" style="1" hidden="1" customWidth="1"/>
    <col min="57" max="67" width="13.7109375" style="1" hidden="1" customWidth="1"/>
    <col min="68" max="68" width="7.5703125" style="1" hidden="1" customWidth="1"/>
    <col min="69" max="69" width="9.7109375" style="1" hidden="1" customWidth="1"/>
    <col min="70" max="70" width="7" style="1" hidden="1" customWidth="1"/>
    <col min="71" max="73" width="14.42578125" style="1" hidden="1" customWidth="1"/>
    <col min="74" max="74" width="6.5703125" style="1" hidden="1" customWidth="1"/>
    <col min="75" max="75" width="14.42578125" style="1" hidden="1" customWidth="1"/>
    <col min="76" max="76" width="13.85546875" style="12" hidden="1" customWidth="1"/>
    <col min="77" max="77" width="35.7109375" style="1" hidden="1" customWidth="1"/>
    <col min="78" max="78" width="40.42578125" style="1" hidden="1" customWidth="1"/>
    <col min="79" max="79" width="10.7109375" style="1" hidden="1" customWidth="1"/>
  </cols>
  <sheetData>
    <row r="1" spans="1:79" s="104" customFormat="1" ht="54.95" customHeight="1">
      <c r="A1" s="117" t="s">
        <v>0</v>
      </c>
      <c r="B1" s="83" t="s">
        <v>681</v>
      </c>
      <c r="C1" s="84" t="s">
        <v>680</v>
      </c>
      <c r="D1" s="85" t="s">
        <v>672</v>
      </c>
      <c r="E1" s="84" t="s">
        <v>680</v>
      </c>
      <c r="F1" s="85" t="s">
        <v>673</v>
      </c>
      <c r="G1" s="84" t="s">
        <v>680</v>
      </c>
      <c r="H1" s="85" t="s">
        <v>674</v>
      </c>
      <c r="I1" s="84" t="s">
        <v>680</v>
      </c>
      <c r="J1" s="85" t="s">
        <v>675</v>
      </c>
      <c r="K1" s="84" t="s">
        <v>680</v>
      </c>
      <c r="L1" s="86" t="s">
        <v>676</v>
      </c>
      <c r="M1" s="84" t="s">
        <v>680</v>
      </c>
      <c r="N1" s="86" t="s">
        <v>677</v>
      </c>
      <c r="O1" s="84" t="s">
        <v>680</v>
      </c>
      <c r="P1" s="86" t="s">
        <v>678</v>
      </c>
      <c r="Q1" s="84" t="s">
        <v>680</v>
      </c>
      <c r="R1" s="86" t="s">
        <v>679</v>
      </c>
      <c r="S1" s="84" t="s">
        <v>680</v>
      </c>
      <c r="T1" s="87" t="s">
        <v>162</v>
      </c>
      <c r="U1" s="84" t="s">
        <v>680</v>
      </c>
      <c r="V1" s="88" t="s">
        <v>164</v>
      </c>
      <c r="W1" s="84" t="s">
        <v>680</v>
      </c>
      <c r="X1" s="89" t="s">
        <v>165</v>
      </c>
      <c r="Y1" s="84" t="s">
        <v>680</v>
      </c>
      <c r="Z1" s="90" t="s">
        <v>163</v>
      </c>
      <c r="AA1" s="84" t="s">
        <v>680</v>
      </c>
      <c r="AB1" s="91" t="s">
        <v>166</v>
      </c>
      <c r="AC1" s="84" t="s">
        <v>680</v>
      </c>
      <c r="AD1" s="92" t="s">
        <v>167</v>
      </c>
      <c r="AE1" s="84" t="s">
        <v>680</v>
      </c>
      <c r="AF1" s="93" t="s">
        <v>168</v>
      </c>
      <c r="AG1" s="84" t="s">
        <v>680</v>
      </c>
      <c r="AH1" s="94" t="s">
        <v>169</v>
      </c>
      <c r="AI1" s="84" t="s">
        <v>680</v>
      </c>
      <c r="AJ1" s="95" t="s">
        <v>158</v>
      </c>
      <c r="AK1" s="95" t="s">
        <v>156</v>
      </c>
      <c r="AL1" s="95" t="s">
        <v>157</v>
      </c>
      <c r="AM1" s="82" t="s">
        <v>130</v>
      </c>
      <c r="AN1" s="96" t="s">
        <v>131</v>
      </c>
      <c r="AO1" s="82" t="s">
        <v>5</v>
      </c>
      <c r="AP1" s="82" t="s">
        <v>155</v>
      </c>
      <c r="AQ1" s="97" t="s">
        <v>9</v>
      </c>
      <c r="AR1" s="97" t="s">
        <v>10</v>
      </c>
      <c r="AS1" s="97" t="s">
        <v>11</v>
      </c>
      <c r="AT1" s="97" t="s">
        <v>12</v>
      </c>
      <c r="AU1" s="97" t="s">
        <v>13</v>
      </c>
      <c r="AV1" s="97" t="s">
        <v>14</v>
      </c>
      <c r="AW1" s="97" t="s">
        <v>15</v>
      </c>
      <c r="AX1" s="97" t="s">
        <v>16</v>
      </c>
      <c r="AY1" s="98" t="s">
        <v>17</v>
      </c>
      <c r="AZ1" s="98" t="s">
        <v>18</v>
      </c>
      <c r="BA1" s="98" t="s">
        <v>19</v>
      </c>
      <c r="BB1" s="99" t="s">
        <v>160</v>
      </c>
      <c r="BC1" s="100" t="s">
        <v>159</v>
      </c>
      <c r="BD1" s="101" t="s">
        <v>161</v>
      </c>
      <c r="BE1" s="102" t="s">
        <v>20</v>
      </c>
      <c r="BF1" s="102" t="s">
        <v>21</v>
      </c>
      <c r="BG1" s="102" t="s">
        <v>22</v>
      </c>
      <c r="BH1" s="102" t="s">
        <v>23</v>
      </c>
      <c r="BI1" s="102" t="s">
        <v>24</v>
      </c>
      <c r="BJ1" s="102" t="s">
        <v>25</v>
      </c>
      <c r="BK1" s="102" t="s">
        <v>26</v>
      </c>
      <c r="BL1" s="102" t="s">
        <v>27</v>
      </c>
      <c r="BM1" s="102" t="s">
        <v>28</v>
      </c>
      <c r="BN1" s="82" t="s">
        <v>29</v>
      </c>
      <c r="BO1" s="82" t="s">
        <v>30</v>
      </c>
      <c r="BP1" s="82" t="s">
        <v>1</v>
      </c>
      <c r="BQ1" s="82" t="s">
        <v>2</v>
      </c>
      <c r="BR1" s="82" t="s">
        <v>4</v>
      </c>
      <c r="BS1" s="82" t="s">
        <v>6</v>
      </c>
      <c r="BT1" s="82" t="s">
        <v>7</v>
      </c>
      <c r="BU1" s="82" t="s">
        <v>8</v>
      </c>
      <c r="BV1" s="82" t="s">
        <v>3</v>
      </c>
      <c r="BW1" s="103" t="s">
        <v>171</v>
      </c>
      <c r="BX1" s="29" t="s">
        <v>170</v>
      </c>
      <c r="BY1" s="96" t="s">
        <v>154</v>
      </c>
      <c r="BZ1" s="96" t="s">
        <v>153</v>
      </c>
      <c r="CA1" s="82" t="s">
        <v>2</v>
      </c>
    </row>
    <row r="2" spans="1:79" s="110" customFormat="1" ht="15" customHeight="1">
      <c r="A2" s="108" t="s">
        <v>54</v>
      </c>
      <c r="B2" s="105">
        <f t="shared" ref="B2:B10" si="0">C2+E2+G2+I2+K2+M2+O2+Q2+S2+U2+W2+Y2+AA2+AC2+AE2+AG2+AI2</f>
        <v>70</v>
      </c>
      <c r="C2" s="84">
        <v>7</v>
      </c>
      <c r="D2" s="106">
        <v>-1.2680107107943839</v>
      </c>
      <c r="E2" s="84">
        <v>7</v>
      </c>
      <c r="F2" s="106">
        <v>-2.0561903557223369</v>
      </c>
      <c r="G2" s="84">
        <v>2</v>
      </c>
      <c r="H2" s="106">
        <v>-9.4584762498700758</v>
      </c>
      <c r="I2" s="84">
        <v>8</v>
      </c>
      <c r="J2" s="106">
        <v>4.6146455700003006</v>
      </c>
      <c r="K2" s="84">
        <v>2</v>
      </c>
      <c r="L2" s="82">
        <v>115264016155</v>
      </c>
      <c r="M2" s="84">
        <v>3</v>
      </c>
      <c r="N2" s="82">
        <v>246521150626</v>
      </c>
      <c r="O2" s="84">
        <v>2</v>
      </c>
      <c r="P2" s="82">
        <v>898326550540</v>
      </c>
      <c r="Q2" s="84">
        <v>3</v>
      </c>
      <c r="R2" s="82">
        <v>1709754060007</v>
      </c>
      <c r="S2" s="84">
        <v>7</v>
      </c>
      <c r="T2" s="107">
        <f t="shared" ref="T2:T10" si="1">BD2/BC2</f>
        <v>0.59955088148261093</v>
      </c>
      <c r="U2" s="84">
        <v>2</v>
      </c>
      <c r="V2" s="107">
        <f t="shared" ref="V2:V10" si="2">AL2/AK2</f>
        <v>0.32703495689524748</v>
      </c>
      <c r="W2" s="84">
        <v>1</v>
      </c>
      <c r="X2" s="107">
        <f t="shared" ref="X2:X10" si="3">(AJ2*1000000)/AO2</f>
        <v>0.40471317395630046</v>
      </c>
      <c r="Y2" s="84">
        <v>2</v>
      </c>
      <c r="Z2" s="107">
        <f t="shared" ref="Z2:Z10" si="4">BD2/AK2</f>
        <v>0.28153929339390266</v>
      </c>
      <c r="AA2" s="84">
        <v>2</v>
      </c>
      <c r="AB2" s="107">
        <f t="shared" ref="AB2:AB10" si="5">(AK2*1000000)/AO2</f>
        <v>0.54773808498832899</v>
      </c>
      <c r="AC2" s="84">
        <v>9</v>
      </c>
      <c r="AD2" s="107">
        <f t="shared" ref="AD2:AD10" si="6">(AO2-AN2)/AN2</f>
        <v>6.1732372619660323</v>
      </c>
      <c r="AE2" s="84">
        <v>7</v>
      </c>
      <c r="AF2" s="107">
        <f t="shared" ref="AF2:AF10" si="7">(AK2-AM2)/AM2</f>
        <v>1.8699072182966607</v>
      </c>
      <c r="AG2" s="84">
        <v>3</v>
      </c>
      <c r="AH2" s="107">
        <f t="shared" ref="AH2:AH10" si="8">AP2/AO2</f>
        <v>0.12041425735861387</v>
      </c>
      <c r="AI2" s="84">
        <v>3</v>
      </c>
      <c r="AJ2" s="96">
        <f t="shared" ref="AJ2:AJ10" si="9">BU2*4</f>
        <v>67688764</v>
      </c>
      <c r="AK2" s="96">
        <f t="shared" ref="AK2:AK10" si="10">BS2*4</f>
        <v>91609852</v>
      </c>
      <c r="AL2" s="96">
        <f t="shared" ref="AL2:AL10" si="11">BT2*4</f>
        <v>29959624</v>
      </c>
      <c r="AM2" s="96">
        <v>31920841</v>
      </c>
      <c r="AN2" s="96">
        <v>23316000000000</v>
      </c>
      <c r="AO2" s="96">
        <v>167251200000000</v>
      </c>
      <c r="AP2" s="96">
        <v>20139429040337</v>
      </c>
      <c r="AQ2" s="96">
        <v>10634027</v>
      </c>
      <c r="AR2" s="96">
        <v>537960</v>
      </c>
      <c r="AS2" s="96">
        <v>18268180</v>
      </c>
      <c r="AT2" s="96">
        <v>6809873</v>
      </c>
      <c r="AU2" s="96">
        <v>0</v>
      </c>
      <c r="AV2" s="96">
        <v>2668947</v>
      </c>
      <c r="AW2" s="96">
        <v>4099502</v>
      </c>
      <c r="AX2" s="96">
        <v>0</v>
      </c>
      <c r="AY2" s="96">
        <v>11182</v>
      </c>
      <c r="AZ2" s="96">
        <v>0</v>
      </c>
      <c r="BA2" s="96">
        <v>6054422</v>
      </c>
      <c r="BB2" s="108">
        <f t="shared" ref="BB2:BB10" si="12">BA2+AZ2+AY2</f>
        <v>6065604</v>
      </c>
      <c r="BC2" s="108">
        <f t="shared" ref="BC2:BC10" si="13">AX2+AW2+AV2+AU2+AT2+AS2+AR2+AQ2</f>
        <v>43018489</v>
      </c>
      <c r="BD2" s="108">
        <f t="shared" ref="BD2:BD10" si="14">BE2+BF2+BG2+BH2+BI2+BJ2+BK2+BL2+BM2</f>
        <v>25791773</v>
      </c>
      <c r="BE2" s="96">
        <v>794266</v>
      </c>
      <c r="BF2" s="96">
        <v>628886</v>
      </c>
      <c r="BG2" s="96">
        <v>87783</v>
      </c>
      <c r="BH2" s="96">
        <v>0</v>
      </c>
      <c r="BI2" s="96">
        <v>2362510</v>
      </c>
      <c r="BJ2" s="96">
        <v>0</v>
      </c>
      <c r="BK2" s="96">
        <v>21918328</v>
      </c>
      <c r="BL2" s="96">
        <v>0</v>
      </c>
      <c r="BM2" s="96">
        <v>0</v>
      </c>
      <c r="BN2" s="96">
        <v>2400000</v>
      </c>
      <c r="BO2" s="96">
        <v>20197456</v>
      </c>
      <c r="BP2" s="96" t="s">
        <v>55</v>
      </c>
      <c r="BQ2" s="96" t="s">
        <v>33</v>
      </c>
      <c r="BR2" s="96" t="s">
        <v>35</v>
      </c>
      <c r="BS2" s="96">
        <v>22902463</v>
      </c>
      <c r="BT2" s="96">
        <v>7489906</v>
      </c>
      <c r="BU2" s="96">
        <v>16922191</v>
      </c>
      <c r="BV2" s="96" t="s">
        <v>34</v>
      </c>
      <c r="BW2" s="109">
        <f t="shared" ref="BW2:BW10" si="15">AJ2/BN2</f>
        <v>28.203651666666666</v>
      </c>
      <c r="BX2" s="107">
        <f t="shared" ref="BX2:BX10" si="16">(BB2*1000000)/AO2</f>
        <v>3.6266430375387439E-2</v>
      </c>
      <c r="BY2" s="96" t="s">
        <v>140</v>
      </c>
      <c r="BZ2" s="96" t="s">
        <v>145</v>
      </c>
      <c r="CA2" s="96" t="s">
        <v>125</v>
      </c>
    </row>
    <row r="3" spans="1:79" s="110" customFormat="1" ht="15" customHeight="1">
      <c r="A3" s="108" t="s">
        <v>102</v>
      </c>
      <c r="B3" s="105">
        <f t="shared" si="0"/>
        <v>71</v>
      </c>
      <c r="C3" s="84">
        <v>5</v>
      </c>
      <c r="D3" s="106">
        <v>-1.334194103722832</v>
      </c>
      <c r="E3" s="84">
        <v>4</v>
      </c>
      <c r="F3" s="106">
        <v>-3.1065088757396451</v>
      </c>
      <c r="G3" s="84">
        <v>9</v>
      </c>
      <c r="H3" s="106">
        <v>1.6629711751662972</v>
      </c>
      <c r="I3" s="84">
        <v>7</v>
      </c>
      <c r="J3" s="106">
        <v>4.157201272149023</v>
      </c>
      <c r="K3" s="84">
        <v>1</v>
      </c>
      <c r="L3" s="82">
        <v>196769823893</v>
      </c>
      <c r="M3" s="84">
        <v>1</v>
      </c>
      <c r="N3" s="82">
        <v>540239686086</v>
      </c>
      <c r="O3" s="84">
        <v>1</v>
      </c>
      <c r="P3" s="82">
        <v>1829192124379</v>
      </c>
      <c r="Q3" s="84">
        <v>1</v>
      </c>
      <c r="R3" s="82">
        <v>3150243753104</v>
      </c>
      <c r="S3" s="84">
        <v>5</v>
      </c>
      <c r="T3" s="107">
        <f t="shared" si="1"/>
        <v>0.50076035810708652</v>
      </c>
      <c r="U3" s="84">
        <v>6</v>
      </c>
      <c r="V3" s="107">
        <f t="shared" si="2"/>
        <v>0.44834285326442574</v>
      </c>
      <c r="W3" s="84">
        <v>8</v>
      </c>
      <c r="X3" s="107">
        <f t="shared" si="3"/>
        <v>0.2526885596845902</v>
      </c>
      <c r="Y3" s="84">
        <v>7</v>
      </c>
      <c r="Z3" s="107">
        <f t="shared" si="4"/>
        <v>0.40809838747544436</v>
      </c>
      <c r="AA3" s="84">
        <v>1</v>
      </c>
      <c r="AB3" s="107">
        <f t="shared" si="5"/>
        <v>0.64248477812264071</v>
      </c>
      <c r="AC3" s="84">
        <v>7</v>
      </c>
      <c r="AD3" s="107">
        <f t="shared" si="6"/>
        <v>5.4091397849462366</v>
      </c>
      <c r="AE3" s="84">
        <v>3</v>
      </c>
      <c r="AF3" s="107">
        <f t="shared" si="7"/>
        <v>2.7884765798877491</v>
      </c>
      <c r="AG3" s="84">
        <v>4</v>
      </c>
      <c r="AH3" s="107">
        <f t="shared" si="8"/>
        <v>0.11603159068232699</v>
      </c>
      <c r="AI3" s="84">
        <v>1</v>
      </c>
      <c r="AJ3" s="96">
        <f t="shared" si="9"/>
        <v>150615016</v>
      </c>
      <c r="AK3" s="96">
        <f t="shared" si="10"/>
        <v>382953052</v>
      </c>
      <c r="AL3" s="96">
        <f t="shared" si="11"/>
        <v>171694264</v>
      </c>
      <c r="AM3" s="96">
        <v>101083653</v>
      </c>
      <c r="AN3" s="96">
        <v>93000000000000</v>
      </c>
      <c r="AO3" s="96">
        <v>596050000000000</v>
      </c>
      <c r="AP3" s="96">
        <v>69160629626201</v>
      </c>
      <c r="AQ3" s="96">
        <v>10313124</v>
      </c>
      <c r="AR3" s="96">
        <v>4253000</v>
      </c>
      <c r="AS3" s="96">
        <v>98486092</v>
      </c>
      <c r="AT3" s="96">
        <v>67970014</v>
      </c>
      <c r="AU3" s="96">
        <v>0</v>
      </c>
      <c r="AV3" s="96">
        <v>97251479</v>
      </c>
      <c r="AW3" s="96">
        <v>33816736</v>
      </c>
      <c r="AX3" s="96">
        <v>0</v>
      </c>
      <c r="AY3" s="96">
        <v>78687096</v>
      </c>
      <c r="AZ3" s="96">
        <v>9139201</v>
      </c>
      <c r="BA3" s="96">
        <v>64324834</v>
      </c>
      <c r="BB3" s="108">
        <f t="shared" si="12"/>
        <v>152151131</v>
      </c>
      <c r="BC3" s="108">
        <f t="shared" si="13"/>
        <v>312090445</v>
      </c>
      <c r="BD3" s="108">
        <f t="shared" si="14"/>
        <v>156282523</v>
      </c>
      <c r="BE3" s="96">
        <v>35430826</v>
      </c>
      <c r="BF3" s="96">
        <v>15020116</v>
      </c>
      <c r="BG3" s="96">
        <v>3709082</v>
      </c>
      <c r="BH3" s="96">
        <v>19202876</v>
      </c>
      <c r="BI3" s="96">
        <v>0</v>
      </c>
      <c r="BJ3" s="96">
        <v>75054526</v>
      </c>
      <c r="BK3" s="96">
        <v>7865097</v>
      </c>
      <c r="BL3" s="96">
        <v>0</v>
      </c>
      <c r="BM3" s="96">
        <v>0</v>
      </c>
      <c r="BN3" s="96">
        <v>130000000</v>
      </c>
      <c r="BO3" s="96">
        <v>157197062</v>
      </c>
      <c r="BP3" s="96" t="s">
        <v>103</v>
      </c>
      <c r="BQ3" s="96" t="s">
        <v>33</v>
      </c>
      <c r="BR3" s="96" t="s">
        <v>35</v>
      </c>
      <c r="BS3" s="96">
        <v>95738263</v>
      </c>
      <c r="BT3" s="96">
        <v>42923566</v>
      </c>
      <c r="BU3" s="96">
        <v>37653754</v>
      </c>
      <c r="BV3" s="96" t="s">
        <v>34</v>
      </c>
      <c r="BW3" s="109">
        <f t="shared" si="15"/>
        <v>1.158577046153846</v>
      </c>
      <c r="BX3" s="107">
        <f t="shared" si="16"/>
        <v>0.25526571764113748</v>
      </c>
      <c r="BY3" s="96" t="s">
        <v>135</v>
      </c>
      <c r="BZ3" s="96" t="s">
        <v>144</v>
      </c>
      <c r="CA3" s="96" t="s">
        <v>125</v>
      </c>
    </row>
    <row r="4" spans="1:79" s="110" customFormat="1" ht="15" customHeight="1">
      <c r="A4" s="108" t="s">
        <v>118</v>
      </c>
      <c r="B4" s="105">
        <f t="shared" si="0"/>
        <v>72</v>
      </c>
      <c r="C4" s="84">
        <v>8</v>
      </c>
      <c r="D4" s="106">
        <v>-0.87485736021300875</v>
      </c>
      <c r="E4" s="84">
        <v>2</v>
      </c>
      <c r="F4" s="106">
        <v>-3.8376383763837638</v>
      </c>
      <c r="G4" s="84">
        <v>5</v>
      </c>
      <c r="H4" s="106">
        <v>-4.3143014503396362</v>
      </c>
      <c r="I4" s="84">
        <v>9</v>
      </c>
      <c r="J4" s="106">
        <v>5.2291540480516856</v>
      </c>
      <c r="K4" s="84">
        <v>3</v>
      </c>
      <c r="L4" s="82">
        <v>107797890483</v>
      </c>
      <c r="M4" s="84">
        <v>2</v>
      </c>
      <c r="N4" s="82">
        <v>391042283126</v>
      </c>
      <c r="O4" s="84">
        <v>3</v>
      </c>
      <c r="P4" s="82">
        <v>856787735294</v>
      </c>
      <c r="Q4" s="84">
        <v>2</v>
      </c>
      <c r="R4" s="82">
        <v>2084259171014</v>
      </c>
      <c r="S4" s="84">
        <v>3</v>
      </c>
      <c r="T4" s="107">
        <f t="shared" si="1"/>
        <v>0.4736219740371474</v>
      </c>
      <c r="U4" s="84">
        <v>1</v>
      </c>
      <c r="V4" s="107">
        <f t="shared" si="2"/>
        <v>0.30914106189127222</v>
      </c>
      <c r="W4" s="84">
        <v>3</v>
      </c>
      <c r="X4" s="107">
        <f t="shared" si="3"/>
        <v>0.30889754412893322</v>
      </c>
      <c r="Y4" s="84">
        <v>4</v>
      </c>
      <c r="Z4" s="107">
        <f t="shared" si="4"/>
        <v>0.32640611635178285</v>
      </c>
      <c r="AA4" s="84">
        <v>6</v>
      </c>
      <c r="AB4" s="107">
        <f t="shared" si="5"/>
        <v>0.48843643859338409</v>
      </c>
      <c r="AC4" s="84">
        <v>4</v>
      </c>
      <c r="AD4" s="107">
        <f t="shared" si="6"/>
        <v>3.7884098939929327</v>
      </c>
      <c r="AE4" s="84">
        <v>9</v>
      </c>
      <c r="AF4" s="107">
        <f t="shared" si="7"/>
        <v>1.8343306192414521</v>
      </c>
      <c r="AG4" s="84">
        <v>6</v>
      </c>
      <c r="AH4" s="107">
        <f t="shared" si="8"/>
        <v>9.6284501693727001E-2</v>
      </c>
      <c r="AI4" s="84">
        <v>2</v>
      </c>
      <c r="AJ4" s="96">
        <f t="shared" si="9"/>
        <v>125577972</v>
      </c>
      <c r="AK4" s="96">
        <f t="shared" si="10"/>
        <v>198566996</v>
      </c>
      <c r="AL4" s="96">
        <f t="shared" si="11"/>
        <v>61385212</v>
      </c>
      <c r="AM4" s="96">
        <v>70057810</v>
      </c>
      <c r="AN4" s="96">
        <v>84900000000000</v>
      </c>
      <c r="AO4" s="96">
        <v>406536000000000</v>
      </c>
      <c r="AP4" s="96">
        <v>39143116180561</v>
      </c>
      <c r="AQ4" s="96">
        <v>12370496</v>
      </c>
      <c r="AR4" s="96">
        <v>4518653</v>
      </c>
      <c r="AS4" s="96">
        <v>54410874</v>
      </c>
      <c r="AT4" s="96">
        <v>7414582</v>
      </c>
      <c r="AU4" s="96">
        <v>0</v>
      </c>
      <c r="AV4" s="96">
        <v>46077701</v>
      </c>
      <c r="AW4" s="96">
        <v>12054136</v>
      </c>
      <c r="AX4" s="96">
        <v>0</v>
      </c>
      <c r="AY4" s="96">
        <v>10611142</v>
      </c>
      <c r="AZ4" s="96">
        <v>1095333</v>
      </c>
      <c r="BA4" s="96">
        <v>95065053</v>
      </c>
      <c r="BB4" s="108">
        <f t="shared" si="12"/>
        <v>106771528</v>
      </c>
      <c r="BC4" s="108">
        <f t="shared" si="13"/>
        <v>136846442</v>
      </c>
      <c r="BD4" s="108">
        <f t="shared" si="14"/>
        <v>64813482</v>
      </c>
      <c r="BE4" s="96">
        <v>6618116</v>
      </c>
      <c r="BF4" s="96">
        <v>28685559</v>
      </c>
      <c r="BG4" s="96">
        <v>9127363</v>
      </c>
      <c r="BH4" s="96">
        <v>3693881</v>
      </c>
      <c r="BI4" s="96">
        <v>5240825</v>
      </c>
      <c r="BJ4" s="96">
        <v>561321</v>
      </c>
      <c r="BK4" s="96">
        <v>164551</v>
      </c>
      <c r="BL4" s="96">
        <v>6116731</v>
      </c>
      <c r="BM4" s="96">
        <v>4605135</v>
      </c>
      <c r="BN4" s="96">
        <v>78000000</v>
      </c>
      <c r="BO4" s="96">
        <v>89461979</v>
      </c>
      <c r="BP4" s="96" t="s">
        <v>119</v>
      </c>
      <c r="BQ4" s="96" t="s">
        <v>33</v>
      </c>
      <c r="BR4" s="96" t="s">
        <v>35</v>
      </c>
      <c r="BS4" s="96">
        <v>49641749</v>
      </c>
      <c r="BT4" s="96">
        <v>15346303</v>
      </c>
      <c r="BU4" s="96">
        <v>31394493</v>
      </c>
      <c r="BV4" s="96" t="s">
        <v>34</v>
      </c>
      <c r="BW4" s="109">
        <f t="shared" si="15"/>
        <v>1.609974</v>
      </c>
      <c r="BX4" s="107">
        <f t="shared" si="16"/>
        <v>0.26263732609166224</v>
      </c>
      <c r="BY4" s="96" t="s">
        <v>135</v>
      </c>
      <c r="BZ4" s="96" t="s">
        <v>134</v>
      </c>
      <c r="CA4" s="96" t="s">
        <v>125</v>
      </c>
    </row>
    <row r="5" spans="1:79" s="110" customFormat="1" ht="15" customHeight="1">
      <c r="A5" s="108" t="s">
        <v>72</v>
      </c>
      <c r="B5" s="105">
        <f t="shared" si="0"/>
        <v>77</v>
      </c>
      <c r="C5" s="84">
        <v>4</v>
      </c>
      <c r="D5" s="106">
        <v>-1.4168377823408624</v>
      </c>
      <c r="E5" s="84">
        <v>3</v>
      </c>
      <c r="F5" s="106">
        <v>-3.1893799361451856</v>
      </c>
      <c r="G5" s="84">
        <v>4</v>
      </c>
      <c r="H5" s="106">
        <v>-4.5748169741941895</v>
      </c>
      <c r="I5" s="84">
        <v>4</v>
      </c>
      <c r="J5" s="106">
        <v>2.1489361702127661</v>
      </c>
      <c r="K5" s="84">
        <v>5</v>
      </c>
      <c r="L5" s="82">
        <v>54138906923</v>
      </c>
      <c r="M5" s="84">
        <v>4</v>
      </c>
      <c r="N5" s="82">
        <v>149129078841</v>
      </c>
      <c r="O5" s="84">
        <v>5</v>
      </c>
      <c r="P5" s="82">
        <v>544405282555</v>
      </c>
      <c r="Q5" s="84">
        <v>4</v>
      </c>
      <c r="R5" s="82">
        <v>1122015907271</v>
      </c>
      <c r="S5" s="84">
        <v>8</v>
      </c>
      <c r="T5" s="107">
        <f t="shared" si="1"/>
        <v>0.73865713738281591</v>
      </c>
      <c r="U5" s="84">
        <v>9</v>
      </c>
      <c r="V5" s="107">
        <f t="shared" si="2"/>
        <v>0.53485304868073091</v>
      </c>
      <c r="W5" s="84">
        <v>5</v>
      </c>
      <c r="X5" s="107">
        <f t="shared" si="3"/>
        <v>0.28046143164618481</v>
      </c>
      <c r="Y5" s="84">
        <v>5</v>
      </c>
      <c r="Z5" s="107">
        <f t="shared" si="4"/>
        <v>0.33381830228358539</v>
      </c>
      <c r="AA5" s="84">
        <v>3</v>
      </c>
      <c r="AB5" s="107">
        <f t="shared" si="5"/>
        <v>0.53642268971742002</v>
      </c>
      <c r="AC5" s="84">
        <v>1</v>
      </c>
      <c r="AD5" s="107">
        <f t="shared" si="6"/>
        <v>0.28026666666666666</v>
      </c>
      <c r="AE5" s="84">
        <v>5</v>
      </c>
      <c r="AF5" s="107">
        <f t="shared" si="7"/>
        <v>2.4535702615803352</v>
      </c>
      <c r="AG5" s="84">
        <v>2</v>
      </c>
      <c r="AH5" s="107">
        <f t="shared" si="8"/>
        <v>0.27229502612848017</v>
      </c>
      <c r="AI5" s="84">
        <v>6</v>
      </c>
      <c r="AJ5" s="96">
        <f t="shared" si="9"/>
        <v>16157944</v>
      </c>
      <c r="AK5" s="96">
        <f t="shared" si="10"/>
        <v>30904384</v>
      </c>
      <c r="AL5" s="96">
        <f t="shared" si="11"/>
        <v>16529304</v>
      </c>
      <c r="AM5" s="96">
        <v>8948532</v>
      </c>
      <c r="AN5" s="96">
        <v>45000000000000</v>
      </c>
      <c r="AO5" s="96">
        <v>57612000000000</v>
      </c>
      <c r="AP5" s="96">
        <v>15687461045314</v>
      </c>
      <c r="AQ5" s="96">
        <v>8985955</v>
      </c>
      <c r="AR5" s="96">
        <v>2006413</v>
      </c>
      <c r="AS5" s="96">
        <v>1429</v>
      </c>
      <c r="AT5" s="96">
        <v>135945</v>
      </c>
      <c r="AU5" s="96">
        <v>0</v>
      </c>
      <c r="AV5" s="96">
        <v>2679885</v>
      </c>
      <c r="AW5" s="96">
        <v>156865</v>
      </c>
      <c r="AX5" s="96">
        <v>0</v>
      </c>
      <c r="AY5" s="96">
        <v>0</v>
      </c>
      <c r="AZ5" s="96">
        <v>0</v>
      </c>
      <c r="BA5" s="96">
        <v>2268184</v>
      </c>
      <c r="BB5" s="108">
        <f t="shared" si="12"/>
        <v>2268184</v>
      </c>
      <c r="BC5" s="108">
        <f t="shared" si="13"/>
        <v>13966492</v>
      </c>
      <c r="BD5" s="108">
        <f t="shared" si="14"/>
        <v>10316449</v>
      </c>
      <c r="BE5" s="96">
        <v>8666804</v>
      </c>
      <c r="BF5" s="96">
        <v>708036</v>
      </c>
      <c r="BG5" s="96">
        <v>199176</v>
      </c>
      <c r="BH5" s="96">
        <v>0</v>
      </c>
      <c r="BI5" s="96">
        <v>742433</v>
      </c>
      <c r="BJ5" s="96">
        <v>0</v>
      </c>
      <c r="BK5" s="96">
        <v>0</v>
      </c>
      <c r="BL5" s="96">
        <v>0</v>
      </c>
      <c r="BM5" s="96">
        <v>0</v>
      </c>
      <c r="BN5" s="96">
        <v>2000000</v>
      </c>
      <c r="BO5" s="96">
        <v>4085824</v>
      </c>
      <c r="BP5" s="96" t="s">
        <v>73</v>
      </c>
      <c r="BQ5" s="96" t="s">
        <v>33</v>
      </c>
      <c r="BR5" s="96" t="s">
        <v>35</v>
      </c>
      <c r="BS5" s="96">
        <v>7726096</v>
      </c>
      <c r="BT5" s="96">
        <v>4132326</v>
      </c>
      <c r="BU5" s="96">
        <v>4039486</v>
      </c>
      <c r="BV5" s="96" t="s">
        <v>34</v>
      </c>
      <c r="BW5" s="109">
        <f t="shared" si="15"/>
        <v>8.0789720000000003</v>
      </c>
      <c r="BX5" s="107">
        <f t="shared" si="16"/>
        <v>3.9369992362702215E-2</v>
      </c>
      <c r="BY5" s="96" t="s">
        <v>140</v>
      </c>
      <c r="BZ5" s="96" t="s">
        <v>145</v>
      </c>
      <c r="CA5" s="96" t="s">
        <v>125</v>
      </c>
    </row>
    <row r="6" spans="1:79" s="110" customFormat="1" ht="15" customHeight="1">
      <c r="A6" s="108" t="s">
        <v>108</v>
      </c>
      <c r="B6" s="105">
        <f t="shared" si="0"/>
        <v>78</v>
      </c>
      <c r="C6" s="84">
        <v>3</v>
      </c>
      <c r="D6" s="106">
        <v>-1.9418151447661469</v>
      </c>
      <c r="E6" s="84">
        <v>5</v>
      </c>
      <c r="F6" s="106">
        <v>-2.6599419649025839</v>
      </c>
      <c r="G6" s="84">
        <v>7</v>
      </c>
      <c r="H6" s="106">
        <v>-2.4915219046300781</v>
      </c>
      <c r="I6" s="84">
        <v>5</v>
      </c>
      <c r="J6" s="106">
        <v>2.2349611784340757</v>
      </c>
      <c r="K6" s="84">
        <v>6</v>
      </c>
      <c r="L6" s="82">
        <v>46213444010</v>
      </c>
      <c r="M6" s="84">
        <v>6</v>
      </c>
      <c r="N6" s="82">
        <v>136620608021</v>
      </c>
      <c r="O6" s="84">
        <v>6</v>
      </c>
      <c r="P6" s="82">
        <v>423733866370</v>
      </c>
      <c r="Q6" s="84">
        <v>5</v>
      </c>
      <c r="R6" s="82">
        <v>920096996769</v>
      </c>
      <c r="S6" s="84">
        <v>2</v>
      </c>
      <c r="T6" s="107">
        <f t="shared" si="1"/>
        <v>0.41245436504470651</v>
      </c>
      <c r="U6" s="84">
        <v>5</v>
      </c>
      <c r="V6" s="107">
        <f t="shared" si="2"/>
        <v>0.41727977130619448</v>
      </c>
      <c r="W6" s="84">
        <v>4</v>
      </c>
      <c r="X6" s="107">
        <f t="shared" si="3"/>
        <v>0.28062417488821068</v>
      </c>
      <c r="Y6" s="84">
        <v>3</v>
      </c>
      <c r="Z6" s="107">
        <f t="shared" si="4"/>
        <v>0.29061828828016489</v>
      </c>
      <c r="AA6" s="84">
        <v>4</v>
      </c>
      <c r="AB6" s="107">
        <f t="shared" si="5"/>
        <v>0.53054141528852294</v>
      </c>
      <c r="AC6" s="84">
        <v>6</v>
      </c>
      <c r="AD6" s="107">
        <f t="shared" si="6"/>
        <v>4.0973227206946454</v>
      </c>
      <c r="AE6" s="84">
        <v>1</v>
      </c>
      <c r="AF6" s="107">
        <f t="shared" si="7"/>
        <v>4.0017601987642806</v>
      </c>
      <c r="AG6" s="84">
        <v>1</v>
      </c>
      <c r="AH6" s="107">
        <f t="shared" si="8"/>
        <v>0.39580318140567111</v>
      </c>
      <c r="AI6" s="84">
        <v>9</v>
      </c>
      <c r="AJ6" s="96">
        <f t="shared" si="9"/>
        <v>7907428</v>
      </c>
      <c r="AK6" s="96">
        <f t="shared" si="10"/>
        <v>14949596</v>
      </c>
      <c r="AL6" s="96">
        <f t="shared" si="11"/>
        <v>6238164</v>
      </c>
      <c r="AM6" s="96">
        <v>2988867</v>
      </c>
      <c r="AN6" s="96">
        <v>5528000000000</v>
      </c>
      <c r="AO6" s="96">
        <v>28178000000000</v>
      </c>
      <c r="AP6" s="96">
        <v>11152942045649</v>
      </c>
      <c r="AQ6" s="96">
        <v>21607</v>
      </c>
      <c r="AR6" s="96">
        <v>481571</v>
      </c>
      <c r="AS6" s="96">
        <v>6507762</v>
      </c>
      <c r="AT6" s="96">
        <v>157022</v>
      </c>
      <c r="AU6" s="96">
        <v>0</v>
      </c>
      <c r="AV6" s="96">
        <v>3167407</v>
      </c>
      <c r="AW6" s="96">
        <v>198223</v>
      </c>
      <c r="AX6" s="96">
        <v>0</v>
      </c>
      <c r="AY6" s="96">
        <v>803356</v>
      </c>
      <c r="AZ6" s="96">
        <v>0</v>
      </c>
      <c r="BA6" s="96">
        <v>1630401</v>
      </c>
      <c r="BB6" s="108">
        <f t="shared" si="12"/>
        <v>2433757</v>
      </c>
      <c r="BC6" s="108">
        <f t="shared" si="13"/>
        <v>10533592</v>
      </c>
      <c r="BD6" s="108">
        <f t="shared" si="14"/>
        <v>4344626</v>
      </c>
      <c r="BE6" s="96">
        <v>415458</v>
      </c>
      <c r="BF6" s="96">
        <v>477735</v>
      </c>
      <c r="BG6" s="96">
        <v>1208</v>
      </c>
      <c r="BH6" s="96">
        <v>426977</v>
      </c>
      <c r="BI6" s="96">
        <v>0</v>
      </c>
      <c r="BJ6" s="96">
        <v>504951</v>
      </c>
      <c r="BK6" s="96">
        <v>2518297</v>
      </c>
      <c r="BL6" s="96">
        <v>0</v>
      </c>
      <c r="BM6" s="96">
        <v>0</v>
      </c>
      <c r="BN6" s="96">
        <v>2000000</v>
      </c>
      <c r="BO6" s="96">
        <v>5408726</v>
      </c>
      <c r="BP6" s="96" t="s">
        <v>109</v>
      </c>
      <c r="BQ6" s="96" t="s">
        <v>33</v>
      </c>
      <c r="BR6" s="96" t="s">
        <v>35</v>
      </c>
      <c r="BS6" s="96">
        <v>3737399</v>
      </c>
      <c r="BT6" s="96">
        <v>1559541</v>
      </c>
      <c r="BU6" s="96">
        <v>1976857</v>
      </c>
      <c r="BV6" s="96" t="s">
        <v>34</v>
      </c>
      <c r="BW6" s="109">
        <f t="shared" si="15"/>
        <v>3.9537140000000002</v>
      </c>
      <c r="BX6" s="107">
        <f t="shared" si="16"/>
        <v>8.6370821208034632E-2</v>
      </c>
      <c r="BY6" s="96" t="s">
        <v>135</v>
      </c>
      <c r="BZ6" s="96" t="s">
        <v>134</v>
      </c>
      <c r="CA6" s="96" t="s">
        <v>125</v>
      </c>
    </row>
    <row r="7" spans="1:79" s="110" customFormat="1" ht="15" customHeight="1">
      <c r="A7" s="108" t="s">
        <v>93</v>
      </c>
      <c r="B7" s="105">
        <f t="shared" si="0"/>
        <v>80</v>
      </c>
      <c r="C7" s="84">
        <v>1</v>
      </c>
      <c r="D7" s="106">
        <v>-4.1326285439692452</v>
      </c>
      <c r="E7" s="84">
        <v>1</v>
      </c>
      <c r="F7" s="106">
        <v>-7.4074074074074074</v>
      </c>
      <c r="G7" s="84">
        <v>1</v>
      </c>
      <c r="H7" s="106">
        <v>-10.602258469259723</v>
      </c>
      <c r="I7" s="84">
        <v>1</v>
      </c>
      <c r="J7" s="106">
        <v>-10.272555545560852</v>
      </c>
      <c r="K7" s="84">
        <v>9</v>
      </c>
      <c r="L7" s="82">
        <v>9715387707</v>
      </c>
      <c r="M7" s="84">
        <v>9</v>
      </c>
      <c r="N7" s="82">
        <v>25839315146</v>
      </c>
      <c r="O7" s="84">
        <v>8</v>
      </c>
      <c r="P7" s="82">
        <v>109662891559</v>
      </c>
      <c r="Q7" s="84">
        <v>9</v>
      </c>
      <c r="R7" s="82">
        <v>174694928937</v>
      </c>
      <c r="S7" s="84">
        <v>4</v>
      </c>
      <c r="T7" s="107">
        <f t="shared" si="1"/>
        <v>0.48709389426008187</v>
      </c>
      <c r="U7" s="84">
        <v>3</v>
      </c>
      <c r="V7" s="107">
        <f t="shared" si="2"/>
        <v>0.33216859491051914</v>
      </c>
      <c r="W7" s="84">
        <v>6</v>
      </c>
      <c r="X7" s="107">
        <f t="shared" si="3"/>
        <v>0.26839568603021779</v>
      </c>
      <c r="Y7" s="84">
        <v>1</v>
      </c>
      <c r="Z7" s="107">
        <f t="shared" si="4"/>
        <v>0.26203842152996804</v>
      </c>
      <c r="AA7" s="84">
        <v>7</v>
      </c>
      <c r="AB7" s="107">
        <f t="shared" si="5"/>
        <v>0.43648643312917906</v>
      </c>
      <c r="AC7" s="84">
        <v>2</v>
      </c>
      <c r="AD7" s="107">
        <f t="shared" si="6"/>
        <v>2.7985529322162987</v>
      </c>
      <c r="AE7" s="84">
        <v>6</v>
      </c>
      <c r="AF7" s="107">
        <f t="shared" si="7"/>
        <v>2.1666698953055454</v>
      </c>
      <c r="AG7" s="84">
        <v>5</v>
      </c>
      <c r="AH7" s="107">
        <f t="shared" si="8"/>
        <v>0.10432095113455178</v>
      </c>
      <c r="AI7" s="84">
        <v>7</v>
      </c>
      <c r="AJ7" s="96">
        <f t="shared" si="9"/>
        <v>9448540</v>
      </c>
      <c r="AK7" s="96">
        <f t="shared" si="10"/>
        <v>15365968</v>
      </c>
      <c r="AL7" s="96">
        <f t="shared" si="11"/>
        <v>5104092</v>
      </c>
      <c r="AM7" s="96">
        <v>4852406</v>
      </c>
      <c r="AN7" s="96">
        <v>9267679200000</v>
      </c>
      <c r="AO7" s="96">
        <v>35203770000000</v>
      </c>
      <c r="AP7" s="96">
        <v>3672490769922</v>
      </c>
      <c r="AQ7" s="96">
        <v>2768760</v>
      </c>
      <c r="AR7" s="96">
        <v>0</v>
      </c>
      <c r="AS7" s="96">
        <v>3662659</v>
      </c>
      <c r="AT7" s="96">
        <v>0</v>
      </c>
      <c r="AU7" s="96">
        <v>0</v>
      </c>
      <c r="AV7" s="96">
        <v>1605182</v>
      </c>
      <c r="AW7" s="96">
        <v>229719</v>
      </c>
      <c r="AX7" s="96">
        <v>0</v>
      </c>
      <c r="AY7" s="96">
        <v>4998</v>
      </c>
      <c r="AZ7" s="96">
        <v>0</v>
      </c>
      <c r="BA7" s="96">
        <v>8198083</v>
      </c>
      <c r="BB7" s="108">
        <f t="shared" si="12"/>
        <v>8203081</v>
      </c>
      <c r="BC7" s="108">
        <f t="shared" si="13"/>
        <v>8266320</v>
      </c>
      <c r="BD7" s="108">
        <f t="shared" si="14"/>
        <v>4026474</v>
      </c>
      <c r="BE7" s="96">
        <v>1622889</v>
      </c>
      <c r="BF7" s="96">
        <v>0</v>
      </c>
      <c r="BG7" s="96">
        <v>75553</v>
      </c>
      <c r="BH7" s="96">
        <v>0</v>
      </c>
      <c r="BI7" s="96">
        <v>0</v>
      </c>
      <c r="BJ7" s="96">
        <v>1973961</v>
      </c>
      <c r="BK7" s="96">
        <v>354071</v>
      </c>
      <c r="BL7" s="96">
        <v>0</v>
      </c>
      <c r="BM7" s="96">
        <v>0</v>
      </c>
      <c r="BN7" s="96">
        <v>3529200</v>
      </c>
      <c r="BO7" s="96">
        <v>8421463</v>
      </c>
      <c r="BP7" s="96" t="s">
        <v>94</v>
      </c>
      <c r="BQ7" s="96" t="s">
        <v>33</v>
      </c>
      <c r="BR7" s="96" t="s">
        <v>35</v>
      </c>
      <c r="BS7" s="96">
        <v>3841492</v>
      </c>
      <c r="BT7" s="96">
        <v>1276023</v>
      </c>
      <c r="BU7" s="96">
        <v>2362135</v>
      </c>
      <c r="BV7" s="96" t="s">
        <v>34</v>
      </c>
      <c r="BW7" s="109">
        <f t="shared" si="15"/>
        <v>2.6772469681514224</v>
      </c>
      <c r="BX7" s="107">
        <f t="shared" si="16"/>
        <v>0.23301711720079979</v>
      </c>
      <c r="BY7" s="96" t="s">
        <v>140</v>
      </c>
      <c r="BZ7" s="96" t="s">
        <v>145</v>
      </c>
      <c r="CA7" s="96" t="s">
        <v>125</v>
      </c>
    </row>
    <row r="8" spans="1:79" s="110" customFormat="1" ht="15" customHeight="1">
      <c r="A8" s="108" t="s">
        <v>64</v>
      </c>
      <c r="B8" s="105">
        <f t="shared" si="0"/>
        <v>95</v>
      </c>
      <c r="C8" s="84">
        <v>6</v>
      </c>
      <c r="D8" s="106">
        <v>-1.3292874740754144</v>
      </c>
      <c r="E8" s="84">
        <v>6</v>
      </c>
      <c r="F8" s="106">
        <v>-2.1059754463977463</v>
      </c>
      <c r="G8" s="84">
        <v>3</v>
      </c>
      <c r="H8" s="106">
        <v>-7.7003203041587458</v>
      </c>
      <c r="I8" s="84">
        <v>3</v>
      </c>
      <c r="J8" s="106">
        <v>1.9897849075606071</v>
      </c>
      <c r="K8" s="84">
        <v>8</v>
      </c>
      <c r="L8" s="82">
        <v>15535396376</v>
      </c>
      <c r="M8" s="84">
        <v>7</v>
      </c>
      <c r="N8" s="82">
        <v>45987069277</v>
      </c>
      <c r="O8" s="84">
        <v>7</v>
      </c>
      <c r="P8" s="82">
        <v>125574339659</v>
      </c>
      <c r="Q8" s="84">
        <v>7</v>
      </c>
      <c r="R8" s="82">
        <v>274752521940</v>
      </c>
      <c r="S8" s="84">
        <v>1</v>
      </c>
      <c r="T8" s="107">
        <f t="shared" si="1"/>
        <v>0.38583006368179978</v>
      </c>
      <c r="U8" s="84">
        <v>8</v>
      </c>
      <c r="V8" s="107">
        <f t="shared" si="2"/>
        <v>0.49397412036828797</v>
      </c>
      <c r="W8" s="84">
        <v>2</v>
      </c>
      <c r="X8" s="107">
        <f t="shared" si="3"/>
        <v>0.33668802974595952</v>
      </c>
      <c r="Y8" s="84">
        <v>6</v>
      </c>
      <c r="Z8" s="107">
        <f t="shared" si="4"/>
        <v>0.37274229685676008</v>
      </c>
      <c r="AA8" s="84">
        <v>5</v>
      </c>
      <c r="AB8" s="107">
        <f t="shared" si="5"/>
        <v>0.50444003587571795</v>
      </c>
      <c r="AC8" s="84">
        <v>8</v>
      </c>
      <c r="AD8" s="107">
        <f t="shared" si="6"/>
        <v>5.6071395283810235</v>
      </c>
      <c r="AE8" s="84">
        <v>4</v>
      </c>
      <c r="AF8" s="107">
        <f t="shared" si="7"/>
        <v>2.6846632387929299</v>
      </c>
      <c r="AG8" s="84">
        <v>9</v>
      </c>
      <c r="AH8" s="107">
        <f t="shared" si="8"/>
        <v>6.3038598553745273E-2</v>
      </c>
      <c r="AI8" s="84">
        <v>5</v>
      </c>
      <c r="AJ8" s="96">
        <f t="shared" si="9"/>
        <v>22673784</v>
      </c>
      <c r="AK8" s="96">
        <f t="shared" si="10"/>
        <v>33970808</v>
      </c>
      <c r="AL8" s="96">
        <f t="shared" si="11"/>
        <v>16780700</v>
      </c>
      <c r="AM8" s="96">
        <v>9219515</v>
      </c>
      <c r="AN8" s="96">
        <v>10192550000000</v>
      </c>
      <c r="AO8" s="96">
        <v>67343600000000</v>
      </c>
      <c r="AP8" s="96">
        <v>4245246165564</v>
      </c>
      <c r="AQ8" s="96">
        <v>59170</v>
      </c>
      <c r="AR8" s="96">
        <v>17460844</v>
      </c>
      <c r="AS8" s="96">
        <v>10635660</v>
      </c>
      <c r="AT8" s="96">
        <v>1993006</v>
      </c>
      <c r="AU8" s="96">
        <v>0</v>
      </c>
      <c r="AV8" s="96">
        <v>2094603</v>
      </c>
      <c r="AW8" s="96">
        <v>575199</v>
      </c>
      <c r="AX8" s="96">
        <v>0</v>
      </c>
      <c r="AY8" s="96">
        <v>2073462</v>
      </c>
      <c r="AZ8" s="96">
        <v>0</v>
      </c>
      <c r="BA8" s="96">
        <v>813175</v>
      </c>
      <c r="BB8" s="108">
        <f t="shared" si="12"/>
        <v>2886637</v>
      </c>
      <c r="BC8" s="108">
        <f t="shared" si="13"/>
        <v>32818482</v>
      </c>
      <c r="BD8" s="108">
        <f t="shared" si="14"/>
        <v>12662357</v>
      </c>
      <c r="BE8" s="96">
        <v>834241</v>
      </c>
      <c r="BF8" s="96">
        <v>5659952</v>
      </c>
      <c r="BG8" s="96">
        <v>0</v>
      </c>
      <c r="BH8" s="96">
        <v>1135955</v>
      </c>
      <c r="BI8" s="96">
        <v>0</v>
      </c>
      <c r="BJ8" s="96">
        <v>5000000</v>
      </c>
      <c r="BK8" s="96">
        <v>32209</v>
      </c>
      <c r="BL8" s="96">
        <v>0</v>
      </c>
      <c r="BM8" s="96">
        <v>0</v>
      </c>
      <c r="BN8" s="96">
        <v>950000</v>
      </c>
      <c r="BO8" s="96">
        <v>22625215</v>
      </c>
      <c r="BP8" s="96" t="s">
        <v>65</v>
      </c>
      <c r="BQ8" s="96" t="s">
        <v>33</v>
      </c>
      <c r="BR8" s="96" t="s">
        <v>35</v>
      </c>
      <c r="BS8" s="96">
        <v>8492702</v>
      </c>
      <c r="BT8" s="96">
        <v>4195175</v>
      </c>
      <c r="BU8" s="96">
        <v>5668446</v>
      </c>
      <c r="BV8" s="96" t="s">
        <v>34</v>
      </c>
      <c r="BW8" s="109">
        <f t="shared" si="15"/>
        <v>23.867141052631577</v>
      </c>
      <c r="BX8" s="107">
        <f t="shared" si="16"/>
        <v>4.2864310788256046E-2</v>
      </c>
      <c r="BY8" s="96" t="s">
        <v>140</v>
      </c>
      <c r="BZ8" s="96" t="s">
        <v>145</v>
      </c>
      <c r="CA8" s="96" t="s">
        <v>125</v>
      </c>
    </row>
    <row r="9" spans="1:79" s="110" customFormat="1" ht="15" customHeight="1">
      <c r="A9" s="108" t="s">
        <v>74</v>
      </c>
      <c r="B9" s="105">
        <f t="shared" si="0"/>
        <v>102</v>
      </c>
      <c r="C9" s="84">
        <v>2</v>
      </c>
      <c r="D9" s="106">
        <v>-2.1009952082565424</v>
      </c>
      <c r="E9" s="84">
        <v>8</v>
      </c>
      <c r="F9" s="106">
        <v>-1.811460258780037</v>
      </c>
      <c r="G9" s="84">
        <v>8</v>
      </c>
      <c r="H9" s="106">
        <v>-5.6444026340545628E-2</v>
      </c>
      <c r="I9" s="84">
        <v>6</v>
      </c>
      <c r="J9" s="106">
        <v>2.4098708309234627</v>
      </c>
      <c r="K9" s="84">
        <v>4</v>
      </c>
      <c r="L9" s="82">
        <v>65527569821</v>
      </c>
      <c r="M9" s="84">
        <v>5</v>
      </c>
      <c r="N9" s="82">
        <v>139402407454</v>
      </c>
      <c r="O9" s="84">
        <v>4</v>
      </c>
      <c r="P9" s="82">
        <v>565707097061</v>
      </c>
      <c r="Q9" s="84">
        <v>6</v>
      </c>
      <c r="R9" s="82">
        <v>887332963438</v>
      </c>
      <c r="S9" s="84">
        <v>9</v>
      </c>
      <c r="T9" s="107">
        <f t="shared" si="1"/>
        <v>0.89288927212619196</v>
      </c>
      <c r="U9" s="84">
        <v>7</v>
      </c>
      <c r="V9" s="107">
        <f t="shared" si="2"/>
        <v>0.45868248471584688</v>
      </c>
      <c r="W9" s="84">
        <v>7</v>
      </c>
      <c r="X9" s="107">
        <f t="shared" si="3"/>
        <v>0.25866011774370207</v>
      </c>
      <c r="Y9" s="84">
        <v>9</v>
      </c>
      <c r="Z9" s="107">
        <f t="shared" si="4"/>
        <v>0.53422126951433302</v>
      </c>
      <c r="AA9" s="84">
        <v>8</v>
      </c>
      <c r="AB9" s="107">
        <f t="shared" si="5"/>
        <v>0.36506099397590364</v>
      </c>
      <c r="AC9" s="84">
        <v>5</v>
      </c>
      <c r="AD9" s="107">
        <f t="shared" si="6"/>
        <v>3.8785751841978984</v>
      </c>
      <c r="AE9" s="84">
        <v>2</v>
      </c>
      <c r="AF9" s="107">
        <f t="shared" si="7"/>
        <v>3.0704596889609772</v>
      </c>
      <c r="AG9" s="84">
        <v>8</v>
      </c>
      <c r="AH9" s="107">
        <f t="shared" si="8"/>
        <v>6.8727045150525398E-2</v>
      </c>
      <c r="AI9" s="84">
        <v>4</v>
      </c>
      <c r="AJ9" s="96">
        <f t="shared" si="9"/>
        <v>60456112</v>
      </c>
      <c r="AK9" s="96">
        <f t="shared" si="10"/>
        <v>85324976</v>
      </c>
      <c r="AL9" s="96">
        <f t="shared" si="11"/>
        <v>39137072</v>
      </c>
      <c r="AM9" s="96">
        <v>20962000</v>
      </c>
      <c r="AN9" s="96">
        <v>47909070000000</v>
      </c>
      <c r="AO9" s="96">
        <v>233728000000000</v>
      </c>
      <c r="AP9" s="96">
        <v>16063434808942</v>
      </c>
      <c r="AQ9" s="96">
        <v>7230034</v>
      </c>
      <c r="AR9" s="96">
        <v>0</v>
      </c>
      <c r="AS9" s="96">
        <v>15619506</v>
      </c>
      <c r="AT9" s="96">
        <v>3860188</v>
      </c>
      <c r="AU9" s="96">
        <v>0</v>
      </c>
      <c r="AV9" s="96">
        <v>16908949</v>
      </c>
      <c r="AW9" s="96">
        <v>7431793</v>
      </c>
      <c r="AX9" s="96">
        <v>0</v>
      </c>
      <c r="AY9" s="96">
        <v>19826896</v>
      </c>
      <c r="AZ9" s="96">
        <v>0</v>
      </c>
      <c r="BA9" s="96">
        <v>42771667</v>
      </c>
      <c r="BB9" s="108">
        <f t="shared" si="12"/>
        <v>62598563</v>
      </c>
      <c r="BC9" s="108">
        <f t="shared" si="13"/>
        <v>51050470</v>
      </c>
      <c r="BD9" s="108">
        <f t="shared" si="14"/>
        <v>45582417</v>
      </c>
      <c r="BE9" s="96">
        <v>7573442</v>
      </c>
      <c r="BF9" s="96">
        <v>10784180</v>
      </c>
      <c r="BG9" s="96">
        <v>3718277</v>
      </c>
      <c r="BH9" s="96">
        <v>0</v>
      </c>
      <c r="BI9" s="96">
        <v>0</v>
      </c>
      <c r="BJ9" s="96">
        <v>3245512</v>
      </c>
      <c r="BK9" s="96">
        <v>20261006</v>
      </c>
      <c r="BL9" s="96">
        <v>0</v>
      </c>
      <c r="BM9" s="96">
        <v>0</v>
      </c>
      <c r="BN9" s="96">
        <v>33500000</v>
      </c>
      <c r="BO9" s="96">
        <v>20605909</v>
      </c>
      <c r="BP9" s="96" t="s">
        <v>75</v>
      </c>
      <c r="BQ9" s="96" t="s">
        <v>33</v>
      </c>
      <c r="BR9" s="96" t="s">
        <v>35</v>
      </c>
      <c r="BS9" s="96">
        <v>21331244</v>
      </c>
      <c r="BT9" s="96">
        <v>9784268</v>
      </c>
      <c r="BU9" s="96">
        <v>15114028</v>
      </c>
      <c r="BV9" s="96" t="s">
        <v>34</v>
      </c>
      <c r="BW9" s="109">
        <f t="shared" si="15"/>
        <v>1.8046600597014926</v>
      </c>
      <c r="BX9" s="107">
        <f t="shared" si="16"/>
        <v>0.26782654624178531</v>
      </c>
      <c r="BY9" s="96" t="s">
        <v>136</v>
      </c>
      <c r="BZ9" s="96" t="s">
        <v>138</v>
      </c>
      <c r="CA9" s="96" t="s">
        <v>125</v>
      </c>
    </row>
    <row r="10" spans="1:79" s="110" customFormat="1" ht="15" customHeight="1">
      <c r="A10" s="108" t="s">
        <v>52</v>
      </c>
      <c r="B10" s="105">
        <f t="shared" si="0"/>
        <v>120</v>
      </c>
      <c r="C10" s="84">
        <v>9</v>
      </c>
      <c r="D10" s="106">
        <v>1.391277161169298</v>
      </c>
      <c r="E10" s="84">
        <v>9</v>
      </c>
      <c r="F10" s="106">
        <v>5.656399444644418E-2</v>
      </c>
      <c r="G10" s="84">
        <v>6</v>
      </c>
      <c r="H10" s="106">
        <v>-2.9671370867201916</v>
      </c>
      <c r="I10" s="84">
        <v>2</v>
      </c>
      <c r="J10" s="106">
        <v>1.9063580182256206</v>
      </c>
      <c r="K10" s="84">
        <v>7</v>
      </c>
      <c r="L10" s="82">
        <v>28142636292</v>
      </c>
      <c r="M10" s="84">
        <v>8</v>
      </c>
      <c r="N10" s="82">
        <v>42033028158</v>
      </c>
      <c r="O10" s="84">
        <v>9</v>
      </c>
      <c r="P10" s="82">
        <v>99538460676</v>
      </c>
      <c r="Q10" s="84">
        <v>8</v>
      </c>
      <c r="R10" s="82">
        <v>237659998034</v>
      </c>
      <c r="S10" s="84">
        <v>6</v>
      </c>
      <c r="T10" s="107">
        <f t="shared" si="1"/>
        <v>0.58925827011950127</v>
      </c>
      <c r="U10" s="84">
        <v>4</v>
      </c>
      <c r="V10" s="107">
        <f t="shared" si="2"/>
        <v>0.3394290609161762</v>
      </c>
      <c r="W10" s="84">
        <v>9</v>
      </c>
      <c r="X10" s="107">
        <f t="shared" si="3"/>
        <v>0.2419202350453189</v>
      </c>
      <c r="Y10" s="84">
        <v>8</v>
      </c>
      <c r="Z10" s="107">
        <f t="shared" si="4"/>
        <v>0.46972823935573049</v>
      </c>
      <c r="AA10" s="84">
        <v>9</v>
      </c>
      <c r="AB10" s="107">
        <f t="shared" si="5"/>
        <v>0.35396008613513735</v>
      </c>
      <c r="AC10" s="84">
        <v>3</v>
      </c>
      <c r="AD10" s="107">
        <f t="shared" si="6"/>
        <v>2.8815080789946141</v>
      </c>
      <c r="AE10" s="84">
        <v>8</v>
      </c>
      <c r="AF10" s="107">
        <f t="shared" si="7"/>
        <v>1.8434276055880621</v>
      </c>
      <c r="AG10" s="84">
        <v>7</v>
      </c>
      <c r="AH10" s="107">
        <f t="shared" si="8"/>
        <v>6.9763346476904728E-2</v>
      </c>
      <c r="AI10" s="84">
        <v>8</v>
      </c>
      <c r="AJ10" s="96">
        <f t="shared" si="9"/>
        <v>8425624</v>
      </c>
      <c r="AK10" s="96">
        <f t="shared" si="10"/>
        <v>12327760</v>
      </c>
      <c r="AL10" s="96">
        <f t="shared" si="11"/>
        <v>4184400</v>
      </c>
      <c r="AM10" s="96">
        <v>4335528</v>
      </c>
      <c r="AN10" s="96">
        <v>8972828856000</v>
      </c>
      <c r="AO10" s="96">
        <v>34828107696000</v>
      </c>
      <c r="AP10" s="96">
        <v>2429725344331</v>
      </c>
      <c r="AQ10" s="96">
        <v>3594714</v>
      </c>
      <c r="AR10" s="96">
        <v>2065000</v>
      </c>
      <c r="AS10" s="96">
        <v>2513747</v>
      </c>
      <c r="AT10" s="96">
        <v>347601</v>
      </c>
      <c r="AU10" s="96">
        <v>0</v>
      </c>
      <c r="AV10" s="96">
        <v>1281914</v>
      </c>
      <c r="AW10" s="96">
        <v>24119</v>
      </c>
      <c r="AX10" s="96">
        <v>0</v>
      </c>
      <c r="AY10" s="96">
        <v>0</v>
      </c>
      <c r="AZ10" s="96">
        <v>531</v>
      </c>
      <c r="BA10" s="96">
        <v>1390461</v>
      </c>
      <c r="BB10" s="108">
        <f t="shared" si="12"/>
        <v>1390992</v>
      </c>
      <c r="BC10" s="108">
        <f t="shared" si="13"/>
        <v>9827095</v>
      </c>
      <c r="BD10" s="108">
        <f t="shared" si="14"/>
        <v>5790697</v>
      </c>
      <c r="BE10" s="96">
        <v>121881</v>
      </c>
      <c r="BF10" s="96">
        <v>188370</v>
      </c>
      <c r="BG10" s="96">
        <v>451551</v>
      </c>
      <c r="BH10" s="96">
        <v>178125</v>
      </c>
      <c r="BI10" s="96">
        <v>0</v>
      </c>
      <c r="BJ10" s="96">
        <v>0</v>
      </c>
      <c r="BK10" s="96">
        <v>4850770</v>
      </c>
      <c r="BL10" s="96">
        <v>0</v>
      </c>
      <c r="BM10" s="96">
        <v>0</v>
      </c>
      <c r="BN10" s="96">
        <v>1789912</v>
      </c>
      <c r="BO10" s="96">
        <v>2941830</v>
      </c>
      <c r="BP10" s="96" t="s">
        <v>53</v>
      </c>
      <c r="BQ10" s="96" t="s">
        <v>33</v>
      </c>
      <c r="BR10" s="96" t="s">
        <v>35</v>
      </c>
      <c r="BS10" s="96">
        <v>3081940</v>
      </c>
      <c r="BT10" s="96">
        <v>1046100</v>
      </c>
      <c r="BU10" s="96">
        <v>2106406</v>
      </c>
      <c r="BV10" s="96" t="s">
        <v>34</v>
      </c>
      <c r="BW10" s="109">
        <f t="shared" si="15"/>
        <v>4.7072839335118148</v>
      </c>
      <c r="BX10" s="107">
        <f t="shared" si="16"/>
        <v>3.9938776236176483E-2</v>
      </c>
      <c r="BY10" s="96" t="s">
        <v>140</v>
      </c>
      <c r="BZ10" s="96" t="s">
        <v>139</v>
      </c>
      <c r="CA10" s="96" t="s">
        <v>125</v>
      </c>
    </row>
    <row r="11" spans="1:79" s="116" customFormat="1" ht="24.95" customHeight="1">
      <c r="A11" s="118"/>
      <c r="B11" s="112"/>
      <c r="C11" s="112"/>
      <c r="D11" s="113">
        <f>AVERAGE(D2:D10)</f>
        <v>-1.4452610185521262</v>
      </c>
      <c r="E11" s="112"/>
      <c r="F11" s="113">
        <f>AVERAGE(F2:F10)</f>
        <v>-2.9019931807813624</v>
      </c>
      <c r="G11" s="112"/>
      <c r="H11" s="113">
        <f>AVERAGE(H2:H10)</f>
        <v>-4.5002561433718755</v>
      </c>
      <c r="I11" s="112"/>
      <c r="J11" s="113">
        <f>AVERAGE(J2:J10)</f>
        <v>1.602039605555188</v>
      </c>
      <c r="K11" s="112"/>
      <c r="L11" s="114">
        <f>SUM(L2:L10)</f>
        <v>639105071660</v>
      </c>
      <c r="M11" s="112"/>
      <c r="N11" s="114">
        <f>SUM(N2:N10)</f>
        <v>1716814626735</v>
      </c>
      <c r="O11" s="112"/>
      <c r="P11" s="114">
        <f>SUM(P2:P10)</f>
        <v>5452928348093</v>
      </c>
      <c r="Q11" s="112"/>
      <c r="R11" s="114">
        <f>SUM(R2:R10)</f>
        <v>10560810300514</v>
      </c>
      <c r="S11" s="112"/>
      <c r="T11" s="115"/>
      <c r="U11" s="112"/>
      <c r="V11" s="115"/>
      <c r="W11" s="112"/>
      <c r="X11" s="115"/>
      <c r="Y11" s="112"/>
      <c r="Z11" s="115"/>
      <c r="AA11" s="112"/>
      <c r="AB11" s="115"/>
      <c r="AC11" s="112"/>
      <c r="AD11" s="115"/>
      <c r="AE11" s="112"/>
      <c r="AF11" s="115"/>
      <c r="AG11" s="112"/>
      <c r="AH11" s="115"/>
      <c r="AI11" s="112"/>
      <c r="AJ11" s="111">
        <f>SUM(AJ2:AJ10)</f>
        <v>468951184</v>
      </c>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5"/>
      <c r="BY11" s="111"/>
      <c r="BZ11" s="111"/>
      <c r="CA11" s="111"/>
    </row>
  </sheetData>
  <sortState ref="A2:CA10">
    <sortCondition ref="B1"/>
  </sortState>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rightToLeft="1" workbookViewId="0">
      <pane ySplit="1" topLeftCell="A2" activePane="bottomLeft" state="frozen"/>
      <selection pane="bottomLeft" activeCell="A53" sqref="A53:XFD59"/>
    </sheetView>
  </sheetViews>
  <sheetFormatPr defaultRowHeight="15"/>
  <cols>
    <col min="1" max="1" width="60.7109375" style="125" customWidth="1"/>
    <col min="2" max="2" width="12.42578125" style="125" customWidth="1"/>
    <col min="3" max="3" width="15.28515625" style="123" customWidth="1"/>
    <col min="4" max="4" width="12" style="1" customWidth="1"/>
    <col min="5" max="5" width="19.42578125" style="1" customWidth="1"/>
    <col min="6" max="6" width="15.5703125" style="1" customWidth="1"/>
    <col min="7" max="7" width="9" style="73" customWidth="1"/>
    <col min="8" max="8" width="41.5703125" style="73" customWidth="1"/>
    <col min="9" max="9" width="45.85546875" style="73" customWidth="1"/>
    <col min="10" max="16384" width="9.140625" style="68"/>
  </cols>
  <sheetData>
    <row r="1" spans="1:9" s="70" customFormat="1" ht="54.95" customHeight="1">
      <c r="A1" s="122" t="s">
        <v>0</v>
      </c>
      <c r="B1" s="126" t="s">
        <v>697</v>
      </c>
      <c r="C1" s="16" t="s">
        <v>695</v>
      </c>
      <c r="D1" s="1" t="s">
        <v>2</v>
      </c>
      <c r="E1" s="3" t="s">
        <v>693</v>
      </c>
      <c r="F1" s="3" t="s">
        <v>694</v>
      </c>
      <c r="G1" s="74" t="s">
        <v>1</v>
      </c>
      <c r="H1" s="74" t="s">
        <v>154</v>
      </c>
      <c r="I1" s="74" t="s">
        <v>153</v>
      </c>
    </row>
    <row r="2" spans="1:9" ht="15.75">
      <c r="A2" s="125" t="s">
        <v>580</v>
      </c>
      <c r="B2" s="125">
        <v>44.858952156862742</v>
      </c>
      <c r="C2" s="124">
        <f t="shared" ref="C2:C41" si="0">(F2*1000000)/E2</f>
        <v>8.5527802062924763E-2</v>
      </c>
      <c r="D2" s="1" t="s">
        <v>690</v>
      </c>
      <c r="E2" s="1">
        <v>2585732296000</v>
      </c>
      <c r="F2" s="1">
        <v>221152</v>
      </c>
      <c r="G2" s="73" t="s">
        <v>579</v>
      </c>
      <c r="H2" s="73" t="s">
        <v>578</v>
      </c>
      <c r="I2" s="73" t="s">
        <v>577</v>
      </c>
    </row>
    <row r="3" spans="1:9" ht="15.75">
      <c r="A3" s="125" t="s">
        <v>576</v>
      </c>
      <c r="B3" s="125">
        <v>40.381895332390378</v>
      </c>
      <c r="C3" s="124">
        <f t="shared" si="0"/>
        <v>2.5960177521890369E-2</v>
      </c>
      <c r="D3" s="1" t="s">
        <v>688</v>
      </c>
      <c r="E3" s="1">
        <v>6669600000000</v>
      </c>
      <c r="F3" s="1">
        <v>173144</v>
      </c>
      <c r="G3" s="73" t="s">
        <v>575</v>
      </c>
      <c r="H3" s="73" t="s">
        <v>148</v>
      </c>
      <c r="I3" s="73" t="s">
        <v>455</v>
      </c>
    </row>
    <row r="4" spans="1:9" ht="15.75">
      <c r="A4" s="125" t="s">
        <v>574</v>
      </c>
      <c r="B4" s="125">
        <v>39.574719432959242</v>
      </c>
      <c r="C4" s="124">
        <f t="shared" si="0"/>
        <v>-2.1665106312855207E-2</v>
      </c>
      <c r="D4" s="1" t="s">
        <v>689</v>
      </c>
      <c r="E4" s="1">
        <v>6031588219000</v>
      </c>
      <c r="F4" s="1">
        <v>-130675</v>
      </c>
      <c r="G4" s="73" t="s">
        <v>573</v>
      </c>
      <c r="H4" s="73" t="s">
        <v>467</v>
      </c>
      <c r="I4" s="73" t="s">
        <v>466</v>
      </c>
    </row>
    <row r="5" spans="1:9" ht="15.75">
      <c r="A5" s="125" t="s">
        <v>572</v>
      </c>
      <c r="B5" s="125">
        <v>33.99132645431434</v>
      </c>
      <c r="C5" s="124">
        <f t="shared" si="0"/>
        <v>3.5362834821428574E-2</v>
      </c>
      <c r="D5" s="1" t="s">
        <v>688</v>
      </c>
      <c r="E5" s="1">
        <v>17920000000000</v>
      </c>
      <c r="F5" s="1">
        <v>633702</v>
      </c>
      <c r="G5" s="73" t="s">
        <v>571</v>
      </c>
      <c r="H5" s="73" t="s">
        <v>142</v>
      </c>
      <c r="I5" s="73" t="s">
        <v>141</v>
      </c>
    </row>
    <row r="6" spans="1:9" ht="15.75">
      <c r="A6" s="125" t="s">
        <v>570</v>
      </c>
      <c r="B6" s="125">
        <v>32.899955927721464</v>
      </c>
      <c r="C6" s="124">
        <f t="shared" si="0"/>
        <v>2.4998853441615482E-2</v>
      </c>
      <c r="D6" s="1" t="s">
        <v>692</v>
      </c>
      <c r="E6" s="1">
        <v>5669140000000</v>
      </c>
      <c r="F6" s="1">
        <v>141722</v>
      </c>
      <c r="G6" s="73" t="s">
        <v>569</v>
      </c>
      <c r="H6" s="73" t="s">
        <v>415</v>
      </c>
      <c r="I6" s="73" t="s">
        <v>568</v>
      </c>
    </row>
    <row r="7" spans="1:9" ht="15.75">
      <c r="A7" s="125" t="s">
        <v>567</v>
      </c>
      <c r="B7" s="125">
        <v>32.687304890738815</v>
      </c>
      <c r="C7" s="124">
        <f t="shared" si="0"/>
        <v>2.9306440545044603E-2</v>
      </c>
      <c r="D7" s="1" t="s">
        <v>688</v>
      </c>
      <c r="E7" s="1">
        <v>4080400000000</v>
      </c>
      <c r="F7" s="1">
        <v>119582</v>
      </c>
      <c r="G7" s="73" t="s">
        <v>566</v>
      </c>
      <c r="H7" s="73" t="s">
        <v>556</v>
      </c>
      <c r="I7" s="73" t="s">
        <v>565</v>
      </c>
    </row>
    <row r="8" spans="1:9" ht="15.75">
      <c r="A8" s="125" t="s">
        <v>564</v>
      </c>
      <c r="B8" s="125">
        <v>31.798291310689727</v>
      </c>
      <c r="C8" s="124">
        <f t="shared" si="0"/>
        <v>4.4303213610586013E-2</v>
      </c>
      <c r="D8" s="1" t="s">
        <v>688</v>
      </c>
      <c r="E8" s="1">
        <v>14547500000000</v>
      </c>
      <c r="F8" s="1">
        <v>644501</v>
      </c>
      <c r="G8" s="73" t="s">
        <v>563</v>
      </c>
      <c r="H8" s="73" t="s">
        <v>426</v>
      </c>
      <c r="I8" s="73" t="s">
        <v>425</v>
      </c>
    </row>
    <row r="9" spans="1:9" ht="15.75">
      <c r="A9" s="125" t="s">
        <v>562</v>
      </c>
      <c r="B9" s="125">
        <v>31.655328798185941</v>
      </c>
      <c r="C9" s="124">
        <f t="shared" si="0"/>
        <v>4.0880979239968189E-2</v>
      </c>
      <c r="D9" s="1" t="s">
        <v>692</v>
      </c>
      <c r="E9" s="1">
        <v>11631252696000</v>
      </c>
      <c r="F9" s="1">
        <v>475497</v>
      </c>
      <c r="G9" s="73" t="s">
        <v>561</v>
      </c>
      <c r="H9" s="73" t="s">
        <v>467</v>
      </c>
      <c r="I9" s="73" t="s">
        <v>466</v>
      </c>
    </row>
    <row r="10" spans="1:9" ht="15.75">
      <c r="A10" s="125" t="s">
        <v>560</v>
      </c>
      <c r="B10" s="125">
        <v>31.600231080300404</v>
      </c>
      <c r="C10" s="124">
        <f t="shared" si="0"/>
        <v>4.4360002441394784E-2</v>
      </c>
      <c r="D10" s="1" t="s">
        <v>688</v>
      </c>
      <c r="E10" s="1">
        <v>21299300000000</v>
      </c>
      <c r="F10" s="1">
        <v>944837</v>
      </c>
      <c r="G10" s="73" t="s">
        <v>559</v>
      </c>
      <c r="H10" s="73" t="s">
        <v>152</v>
      </c>
      <c r="I10" s="73" t="s">
        <v>489</v>
      </c>
    </row>
    <row r="11" spans="1:9" ht="15.75">
      <c r="A11" s="125" t="s">
        <v>558</v>
      </c>
      <c r="B11" s="125">
        <v>30.014224751066855</v>
      </c>
      <c r="C11" s="124">
        <f t="shared" si="0"/>
        <v>3.0884593565118728E-2</v>
      </c>
      <c r="D11" s="1" t="s">
        <v>688</v>
      </c>
      <c r="E11" s="1">
        <v>4935600000000</v>
      </c>
      <c r="F11" s="1">
        <v>152434</v>
      </c>
      <c r="G11" s="73" t="s">
        <v>557</v>
      </c>
      <c r="H11" s="73" t="s">
        <v>556</v>
      </c>
      <c r="I11" s="73" t="s">
        <v>555</v>
      </c>
    </row>
    <row r="12" spans="1:9" ht="15.75">
      <c r="A12" s="125" t="s">
        <v>554</v>
      </c>
      <c r="B12" s="125">
        <v>30.00655737704918</v>
      </c>
      <c r="C12" s="124">
        <f t="shared" si="0"/>
        <v>1.2833538578082145E-2</v>
      </c>
      <c r="D12" s="1" t="s">
        <v>688</v>
      </c>
      <c r="E12" s="1">
        <v>5253890000000</v>
      </c>
      <c r="F12" s="1">
        <v>67426</v>
      </c>
      <c r="G12" s="73" t="s">
        <v>553</v>
      </c>
      <c r="H12" s="73" t="s">
        <v>148</v>
      </c>
      <c r="I12" s="73" t="s">
        <v>455</v>
      </c>
    </row>
    <row r="13" spans="1:9" ht="15.75">
      <c r="A13" s="125" t="s">
        <v>552</v>
      </c>
      <c r="B13" s="125">
        <v>29.602194787379972</v>
      </c>
      <c r="C13" s="124">
        <f t="shared" si="0"/>
        <v>5.3247016572320394E-2</v>
      </c>
      <c r="D13" s="1" t="s">
        <v>688</v>
      </c>
      <c r="E13" s="1">
        <v>19609324000000</v>
      </c>
      <c r="F13" s="1">
        <v>1044138</v>
      </c>
      <c r="G13" s="73" t="s">
        <v>551</v>
      </c>
      <c r="H13" s="73" t="s">
        <v>148</v>
      </c>
      <c r="I13" s="73" t="s">
        <v>455</v>
      </c>
    </row>
    <row r="14" spans="1:9" ht="15.75">
      <c r="A14" s="125" t="s">
        <v>550</v>
      </c>
      <c r="B14" s="125">
        <v>29.419035846724352</v>
      </c>
      <c r="C14" s="124">
        <f t="shared" si="0"/>
        <v>9.3418397803247372E-2</v>
      </c>
      <c r="D14" s="1" t="s">
        <v>688</v>
      </c>
      <c r="E14" s="1">
        <v>3350400000000</v>
      </c>
      <c r="F14" s="1">
        <v>312989</v>
      </c>
      <c r="G14" s="73" t="s">
        <v>549</v>
      </c>
      <c r="H14" s="73" t="s">
        <v>519</v>
      </c>
      <c r="I14" s="73" t="s">
        <v>518</v>
      </c>
    </row>
    <row r="15" spans="1:9" ht="15.75">
      <c r="A15" s="125" t="s">
        <v>548</v>
      </c>
      <c r="B15" s="125">
        <v>29.011926694463298</v>
      </c>
      <c r="C15" s="124">
        <f t="shared" si="0"/>
        <v>5.5786385875811341E-2</v>
      </c>
      <c r="D15" s="1" t="s">
        <v>688</v>
      </c>
      <c r="E15" s="1">
        <v>13704150000000</v>
      </c>
      <c r="F15" s="1">
        <v>764505</v>
      </c>
      <c r="G15" s="73" t="s">
        <v>547</v>
      </c>
      <c r="H15" s="73" t="s">
        <v>148</v>
      </c>
      <c r="I15" s="73" t="s">
        <v>455</v>
      </c>
    </row>
    <row r="16" spans="1:9" ht="15.75">
      <c r="A16" s="125" t="s">
        <v>546</v>
      </c>
      <c r="B16" s="125">
        <v>28.72771474878444</v>
      </c>
      <c r="C16" s="124">
        <f t="shared" si="0"/>
        <v>4.2734957329438493E-3</v>
      </c>
      <c r="D16" s="1" t="s">
        <v>688</v>
      </c>
      <c r="E16" s="1">
        <v>18013590000000</v>
      </c>
      <c r="F16" s="1">
        <v>76981</v>
      </c>
      <c r="G16" s="73" t="s">
        <v>545</v>
      </c>
      <c r="H16" s="73" t="s">
        <v>136</v>
      </c>
      <c r="I16" s="73" t="s">
        <v>544</v>
      </c>
    </row>
    <row r="17" spans="1:9" ht="15.75">
      <c r="A17" s="125" t="s">
        <v>428</v>
      </c>
      <c r="B17" s="125">
        <v>28.696236559139784</v>
      </c>
      <c r="C17" s="124">
        <f t="shared" si="0"/>
        <v>4.1850195822454306E-2</v>
      </c>
      <c r="D17" s="1" t="s">
        <v>688</v>
      </c>
      <c r="E17" s="1">
        <v>15320000000000</v>
      </c>
      <c r="F17" s="1">
        <v>641145</v>
      </c>
      <c r="G17" s="73" t="s">
        <v>427</v>
      </c>
      <c r="H17" s="73" t="s">
        <v>426</v>
      </c>
      <c r="I17" s="73" t="s">
        <v>425</v>
      </c>
    </row>
    <row r="18" spans="1:9" ht="15.75">
      <c r="A18" s="125" t="s">
        <v>543</v>
      </c>
      <c r="B18" s="125">
        <v>28.113750899928007</v>
      </c>
      <c r="C18" s="124">
        <f t="shared" si="0"/>
        <v>4.8084587801769108E-2</v>
      </c>
      <c r="D18" s="1" t="s">
        <v>688</v>
      </c>
      <c r="E18" s="1">
        <v>11807338400000</v>
      </c>
      <c r="F18" s="1">
        <v>567751</v>
      </c>
      <c r="G18" s="73" t="s">
        <v>542</v>
      </c>
      <c r="H18" s="73" t="s">
        <v>148</v>
      </c>
      <c r="I18" s="73" t="s">
        <v>455</v>
      </c>
    </row>
    <row r="19" spans="1:9" ht="15.75">
      <c r="A19" s="125" t="s">
        <v>541</v>
      </c>
      <c r="B19" s="125">
        <v>27.781983345950039</v>
      </c>
      <c r="C19" s="124">
        <f t="shared" si="0"/>
        <v>2.5865133191697989E-2</v>
      </c>
      <c r="D19" s="1" t="s">
        <v>688</v>
      </c>
      <c r="E19" s="1">
        <v>5874240000000</v>
      </c>
      <c r="F19" s="1">
        <v>151938</v>
      </c>
      <c r="G19" s="73" t="s">
        <v>541</v>
      </c>
      <c r="H19" s="73" t="s">
        <v>148</v>
      </c>
      <c r="I19" s="73" t="s">
        <v>455</v>
      </c>
    </row>
    <row r="20" spans="1:9" ht="15.75">
      <c r="A20" s="125" t="s">
        <v>457</v>
      </c>
      <c r="B20" s="125">
        <v>27.581674802853925</v>
      </c>
      <c r="C20" s="124">
        <f t="shared" si="0"/>
        <v>7.6071416159943561E-2</v>
      </c>
      <c r="D20" s="1" t="s">
        <v>688</v>
      </c>
      <c r="E20" s="1">
        <v>32616679500000</v>
      </c>
      <c r="F20" s="1">
        <v>2481197</v>
      </c>
      <c r="G20" s="73" t="s">
        <v>540</v>
      </c>
      <c r="H20" s="73" t="s">
        <v>148</v>
      </c>
      <c r="I20" s="73" t="s">
        <v>455</v>
      </c>
    </row>
    <row r="21" spans="1:9" ht="15.75">
      <c r="A21" s="125" t="s">
        <v>424</v>
      </c>
      <c r="B21" s="125">
        <v>27.516595435118667</v>
      </c>
      <c r="C21" s="124">
        <f t="shared" si="0"/>
        <v>3.2368391983478122E-3</v>
      </c>
      <c r="D21" s="1" t="s">
        <v>691</v>
      </c>
      <c r="E21" s="1">
        <v>14303460000000</v>
      </c>
      <c r="F21" s="1">
        <v>46298</v>
      </c>
      <c r="G21" s="73" t="s">
        <v>423</v>
      </c>
      <c r="H21" s="73" t="s">
        <v>422</v>
      </c>
      <c r="I21" s="73" t="s">
        <v>422</v>
      </c>
    </row>
    <row r="22" spans="1:9" ht="15.75">
      <c r="A22" s="125" t="s">
        <v>491</v>
      </c>
      <c r="B22" s="125">
        <v>27.487437185929647</v>
      </c>
      <c r="C22" s="124">
        <f t="shared" si="0"/>
        <v>6.5535027558501508E-3</v>
      </c>
      <c r="D22" s="1" t="s">
        <v>688</v>
      </c>
      <c r="E22" s="1">
        <v>61256707284000</v>
      </c>
      <c r="F22" s="1">
        <v>401446</v>
      </c>
      <c r="G22" s="73" t="s">
        <v>490</v>
      </c>
      <c r="H22" s="73" t="s">
        <v>152</v>
      </c>
      <c r="I22" s="73" t="s">
        <v>489</v>
      </c>
    </row>
    <row r="23" spans="1:9" ht="15.75">
      <c r="A23" s="125" t="s">
        <v>539</v>
      </c>
      <c r="B23" s="125">
        <v>27.463036158688332</v>
      </c>
      <c r="C23" s="124">
        <f t="shared" si="0"/>
        <v>5.382844561457794E-2</v>
      </c>
      <c r="D23" s="1" t="s">
        <v>688</v>
      </c>
      <c r="E23" s="1">
        <v>4131663054000</v>
      </c>
      <c r="F23" s="1">
        <v>222401</v>
      </c>
      <c r="G23" s="73" t="s">
        <v>538</v>
      </c>
      <c r="H23" s="73" t="s">
        <v>140</v>
      </c>
      <c r="I23" s="73" t="s">
        <v>537</v>
      </c>
    </row>
    <row r="24" spans="1:9" ht="15.75">
      <c r="A24" s="125" t="s">
        <v>536</v>
      </c>
      <c r="B24" s="125">
        <v>27.375850768842955</v>
      </c>
      <c r="C24" s="124">
        <f t="shared" si="0"/>
        <v>1.619038195131605E-2</v>
      </c>
      <c r="D24" s="1" t="s">
        <v>688</v>
      </c>
      <c r="E24" s="1">
        <v>6063600000000</v>
      </c>
      <c r="F24" s="1">
        <v>98172</v>
      </c>
      <c r="G24" s="73" t="s">
        <v>535</v>
      </c>
      <c r="H24" s="73" t="s">
        <v>148</v>
      </c>
      <c r="I24" s="73" t="s">
        <v>455</v>
      </c>
    </row>
    <row r="25" spans="1:9" ht="15.75">
      <c r="A25" s="125" t="s">
        <v>534</v>
      </c>
      <c r="B25" s="125">
        <v>27.120705381574947</v>
      </c>
      <c r="C25" s="124">
        <f t="shared" si="0"/>
        <v>5.3632576248112136E-2</v>
      </c>
      <c r="D25" s="1" t="s">
        <v>688</v>
      </c>
      <c r="E25" s="1">
        <v>14223762000000</v>
      </c>
      <c r="F25" s="1">
        <v>762857</v>
      </c>
      <c r="G25" s="73" t="s">
        <v>533</v>
      </c>
      <c r="H25" s="73" t="s">
        <v>148</v>
      </c>
      <c r="I25" s="73" t="s">
        <v>455</v>
      </c>
    </row>
    <row r="26" spans="1:9" ht="15.75">
      <c r="A26" s="125" t="s">
        <v>532</v>
      </c>
      <c r="B26" s="125">
        <v>26.886127833995133</v>
      </c>
      <c r="C26" s="124">
        <f t="shared" si="0"/>
        <v>1.6729254996971532E-2</v>
      </c>
      <c r="D26" s="1" t="s">
        <v>688</v>
      </c>
      <c r="E26" s="1">
        <v>6686550000000</v>
      </c>
      <c r="F26" s="1">
        <v>111861</v>
      </c>
      <c r="G26" s="73" t="s">
        <v>531</v>
      </c>
      <c r="H26" s="73" t="s">
        <v>148</v>
      </c>
      <c r="I26" s="73" t="s">
        <v>455</v>
      </c>
    </row>
    <row r="27" spans="1:9" ht="15.75">
      <c r="A27" s="125" t="s">
        <v>530</v>
      </c>
      <c r="B27" s="125">
        <v>26.555593335600136</v>
      </c>
      <c r="C27" s="124">
        <f t="shared" si="0"/>
        <v>-2.8251297903943869E-2</v>
      </c>
      <c r="D27" s="1" t="s">
        <v>689</v>
      </c>
      <c r="E27" s="1">
        <v>9788860000000</v>
      </c>
      <c r="F27" s="1">
        <v>-276548</v>
      </c>
      <c r="G27" s="73" t="s">
        <v>529</v>
      </c>
      <c r="H27" s="73" t="s">
        <v>467</v>
      </c>
      <c r="I27" s="73" t="s">
        <v>466</v>
      </c>
    </row>
    <row r="28" spans="1:9" ht="15.75">
      <c r="A28" s="125" t="s">
        <v>528</v>
      </c>
      <c r="B28" s="125">
        <v>26.052249637155299</v>
      </c>
      <c r="C28" s="124">
        <f t="shared" si="0"/>
        <v>2.6457387151111966E-2</v>
      </c>
      <c r="D28" s="1" t="s">
        <v>688</v>
      </c>
      <c r="E28" s="1">
        <v>5627880000000</v>
      </c>
      <c r="F28" s="1">
        <v>148899</v>
      </c>
      <c r="G28" s="73" t="s">
        <v>527</v>
      </c>
      <c r="H28" s="73" t="s">
        <v>148</v>
      </c>
      <c r="I28" s="73" t="s">
        <v>455</v>
      </c>
    </row>
    <row r="29" spans="1:9" ht="15.75">
      <c r="A29" s="125" t="s">
        <v>526</v>
      </c>
      <c r="B29" s="125">
        <v>26.046680592135136</v>
      </c>
      <c r="C29" s="124">
        <f t="shared" si="0"/>
        <v>8.9208516463722175E-4</v>
      </c>
      <c r="D29" s="1" t="s">
        <v>688</v>
      </c>
      <c r="E29" s="1">
        <v>2220640000000</v>
      </c>
      <c r="F29" s="1">
        <v>1981</v>
      </c>
      <c r="G29" s="73" t="s">
        <v>525</v>
      </c>
      <c r="H29" s="73" t="s">
        <v>140</v>
      </c>
      <c r="I29" s="73" t="s">
        <v>524</v>
      </c>
    </row>
    <row r="30" spans="1:9" ht="15.75">
      <c r="A30" s="125" t="s">
        <v>436</v>
      </c>
      <c r="B30" s="125">
        <v>25.560193321616872</v>
      </c>
      <c r="C30" s="124">
        <f t="shared" si="0"/>
        <v>6.7261831860729593E-2</v>
      </c>
      <c r="D30" s="1" t="s">
        <v>688</v>
      </c>
      <c r="E30" s="1">
        <v>5715500000000</v>
      </c>
      <c r="F30" s="1">
        <v>384435</v>
      </c>
      <c r="G30" s="73" t="s">
        <v>435</v>
      </c>
      <c r="H30" s="73" t="s">
        <v>135</v>
      </c>
      <c r="I30" s="73" t="s">
        <v>134</v>
      </c>
    </row>
    <row r="31" spans="1:9" ht="15.75">
      <c r="A31" s="125" t="s">
        <v>523</v>
      </c>
      <c r="B31" s="125">
        <v>25.364856976065383</v>
      </c>
      <c r="C31" s="124">
        <f t="shared" si="0"/>
        <v>-1.2815832363213039E-2</v>
      </c>
      <c r="D31" s="1" t="s">
        <v>689</v>
      </c>
      <c r="E31" s="1">
        <v>2147500000000</v>
      </c>
      <c r="F31" s="1">
        <v>-27522</v>
      </c>
      <c r="G31" s="73" t="s">
        <v>522</v>
      </c>
      <c r="H31" s="73" t="s">
        <v>467</v>
      </c>
      <c r="I31" s="73" t="s">
        <v>466</v>
      </c>
    </row>
    <row r="32" spans="1:9" ht="15.75">
      <c r="A32" s="125" t="s">
        <v>521</v>
      </c>
      <c r="B32" s="125">
        <v>25.291715285880979</v>
      </c>
      <c r="C32" s="124">
        <f t="shared" si="0"/>
        <v>-6.5833527357392313E-2</v>
      </c>
      <c r="D32" s="1" t="s">
        <v>688</v>
      </c>
      <c r="E32" s="1">
        <v>2577000000000</v>
      </c>
      <c r="F32" s="1">
        <v>-169653</v>
      </c>
      <c r="G32" s="73" t="s">
        <v>520</v>
      </c>
      <c r="H32" s="73" t="s">
        <v>519</v>
      </c>
      <c r="I32" s="73" t="s">
        <v>518</v>
      </c>
    </row>
    <row r="33" spans="1:9" ht="15.75">
      <c r="A33" s="125" t="s">
        <v>517</v>
      </c>
      <c r="B33" s="125">
        <v>25.261121856866538</v>
      </c>
      <c r="C33" s="124">
        <f t="shared" si="0"/>
        <v>6.2326636878716674E-2</v>
      </c>
      <c r="D33" s="1" t="s">
        <v>688</v>
      </c>
      <c r="E33" s="1">
        <v>26567790000000</v>
      </c>
      <c r="F33" s="1">
        <v>1655881</v>
      </c>
      <c r="G33" s="73" t="s">
        <v>516</v>
      </c>
      <c r="H33" s="73" t="s">
        <v>148</v>
      </c>
      <c r="I33" s="73" t="s">
        <v>455</v>
      </c>
    </row>
    <row r="34" spans="1:9" ht="15.75">
      <c r="A34" s="125" t="s">
        <v>515</v>
      </c>
      <c r="B34" s="125">
        <v>25.190839694656489</v>
      </c>
      <c r="C34" s="124">
        <f t="shared" si="0"/>
        <v>7.3592870544090059E-3</v>
      </c>
      <c r="D34" s="1" t="s">
        <v>690</v>
      </c>
      <c r="E34" s="1">
        <v>8954400000000</v>
      </c>
      <c r="F34" s="1">
        <v>65898</v>
      </c>
      <c r="G34" s="73" t="s">
        <v>514</v>
      </c>
      <c r="H34" s="73" t="s">
        <v>511</v>
      </c>
      <c r="I34" s="73" t="s">
        <v>513</v>
      </c>
    </row>
    <row r="35" spans="1:9" ht="15.75">
      <c r="A35" s="125" t="s">
        <v>512</v>
      </c>
      <c r="B35" s="125">
        <v>25.183486238532112</v>
      </c>
      <c r="C35" s="124">
        <f t="shared" si="0"/>
        <v>6.4859381155769891E-2</v>
      </c>
      <c r="D35" s="1" t="s">
        <v>688</v>
      </c>
      <c r="E35" s="1">
        <v>12179548832000</v>
      </c>
      <c r="F35" s="1">
        <v>789958</v>
      </c>
      <c r="G35" s="73" t="s">
        <v>512</v>
      </c>
      <c r="H35" s="73" t="s">
        <v>511</v>
      </c>
      <c r="I35" s="73" t="s">
        <v>510</v>
      </c>
    </row>
    <row r="36" spans="1:9" ht="15.75">
      <c r="A36" s="125" t="s">
        <v>509</v>
      </c>
      <c r="B36" s="125">
        <v>25.063167332300921</v>
      </c>
      <c r="C36" s="124">
        <f t="shared" si="0"/>
        <v>7.6696361330420251E-2</v>
      </c>
      <c r="D36" s="1" t="s">
        <v>688</v>
      </c>
      <c r="E36" s="1">
        <v>38666880000000</v>
      </c>
      <c r="F36" s="1">
        <v>2965609</v>
      </c>
      <c r="G36" s="73" t="s">
        <v>508</v>
      </c>
      <c r="H36" s="73" t="s">
        <v>148</v>
      </c>
      <c r="I36" s="73" t="s">
        <v>455</v>
      </c>
    </row>
    <row r="37" spans="1:9" ht="15.75">
      <c r="A37" s="125" t="s">
        <v>507</v>
      </c>
      <c r="B37" s="125">
        <v>25.015967638918458</v>
      </c>
      <c r="C37" s="124">
        <f t="shared" si="0"/>
        <v>2.825157412180573E-2</v>
      </c>
      <c r="D37" s="1" t="s">
        <v>688</v>
      </c>
      <c r="E37" s="1">
        <v>4345280000000</v>
      </c>
      <c r="F37" s="1">
        <v>122761</v>
      </c>
      <c r="G37" s="73" t="s">
        <v>506</v>
      </c>
      <c r="H37" s="73" t="s">
        <v>148</v>
      </c>
      <c r="I37" s="73" t="s">
        <v>455</v>
      </c>
    </row>
    <row r="38" spans="1:9" ht="15.75">
      <c r="A38" s="125" t="s">
        <v>505</v>
      </c>
      <c r="B38" s="125">
        <v>24.865461570304955</v>
      </c>
      <c r="C38" s="124">
        <f t="shared" si="0"/>
        <v>1.944080313694407E-2</v>
      </c>
      <c r="D38" s="1" t="s">
        <v>688</v>
      </c>
      <c r="E38" s="1">
        <v>10496840000000</v>
      </c>
      <c r="F38" s="1">
        <v>204067</v>
      </c>
      <c r="G38" s="73" t="s">
        <v>504</v>
      </c>
      <c r="H38" s="73" t="s">
        <v>503</v>
      </c>
      <c r="I38" s="73" t="s">
        <v>502</v>
      </c>
    </row>
    <row r="39" spans="1:9" ht="15.75">
      <c r="A39" s="125" t="s">
        <v>501</v>
      </c>
      <c r="B39" s="125">
        <v>24.442633878971929</v>
      </c>
      <c r="C39" s="124">
        <f t="shared" si="0"/>
        <v>4.8416248904795095E-2</v>
      </c>
      <c r="D39" s="1" t="s">
        <v>688</v>
      </c>
      <c r="E39" s="1">
        <v>31249860000000</v>
      </c>
      <c r="F39" s="1">
        <v>1513001</v>
      </c>
      <c r="G39" s="73" t="s">
        <v>500</v>
      </c>
      <c r="H39" s="73" t="s">
        <v>148</v>
      </c>
      <c r="I39" s="73" t="s">
        <v>455</v>
      </c>
    </row>
    <row r="40" spans="1:9" ht="15.75">
      <c r="A40" s="125" t="s">
        <v>499</v>
      </c>
      <c r="B40" s="125">
        <v>24.360929557007989</v>
      </c>
      <c r="C40" s="124">
        <f t="shared" si="0"/>
        <v>4.6672068284232142E-2</v>
      </c>
      <c r="D40" s="1" t="s">
        <v>688</v>
      </c>
      <c r="E40" s="1">
        <v>20549400000000</v>
      </c>
      <c r="F40" s="1">
        <v>959083</v>
      </c>
      <c r="G40" s="73" t="s">
        <v>498</v>
      </c>
      <c r="H40" s="73" t="s">
        <v>148</v>
      </c>
      <c r="I40" s="73" t="s">
        <v>455</v>
      </c>
    </row>
    <row r="41" spans="1:9" s="132" customFormat="1" ht="15.75">
      <c r="A41" s="129"/>
      <c r="B41" s="129"/>
      <c r="C41" s="133">
        <f t="shared" si="0"/>
        <v>3.8265952551450461E-2</v>
      </c>
      <c r="D41" s="130"/>
      <c r="E41" s="130">
        <f>SUM(E2:E40)</f>
        <v>508672846281000</v>
      </c>
      <c r="F41" s="130">
        <f>SUM(F2:F40)</f>
        <v>19464851</v>
      </c>
      <c r="G41" s="131"/>
      <c r="H41" s="131"/>
      <c r="I41" s="131"/>
    </row>
    <row r="42" spans="1:9" s="141" customFormat="1" ht="35.1" customHeight="1">
      <c r="A42" s="139" t="s">
        <v>174</v>
      </c>
      <c r="B42" s="1"/>
      <c r="C42" s="140"/>
      <c r="D42" s="140"/>
      <c r="E42" s="1"/>
      <c r="F42" s="1"/>
      <c r="G42" s="140"/>
      <c r="H42" s="140"/>
      <c r="I42" s="140"/>
    </row>
    <row r="43" spans="1:9" s="141" customFormat="1">
      <c r="A43" s="142" t="s">
        <v>698</v>
      </c>
      <c r="B43" s="1"/>
      <c r="C43" s="140"/>
      <c r="D43" s="140"/>
      <c r="E43" s="1"/>
      <c r="F43" s="1"/>
      <c r="G43" s="140"/>
      <c r="H43" s="140"/>
      <c r="I43" s="140"/>
    </row>
    <row r="44" spans="1:9" s="141" customFormat="1">
      <c r="A44" s="142" t="s">
        <v>699</v>
      </c>
      <c r="B44" s="1"/>
      <c r="C44" s="140"/>
      <c r="D44" s="140"/>
      <c r="E44" s="1"/>
      <c r="F44" s="1"/>
      <c r="G44" s="140"/>
      <c r="H44" s="140"/>
      <c r="I44" s="140"/>
    </row>
    <row r="45" spans="1:9" s="141" customFormat="1" ht="24.95" customHeight="1">
      <c r="A45" s="143" t="s">
        <v>700</v>
      </c>
      <c r="B45" s="1"/>
      <c r="C45" s="140"/>
      <c r="D45" s="140"/>
      <c r="E45" s="1"/>
      <c r="F45" s="1"/>
      <c r="G45" s="140"/>
      <c r="H45" s="140"/>
      <c r="I45" s="140"/>
    </row>
    <row r="46" spans="1:9" s="141" customFormat="1" ht="21">
      <c r="A46" s="142" t="s">
        <v>701</v>
      </c>
      <c r="B46" s="1"/>
      <c r="C46" s="140"/>
      <c r="D46" s="140"/>
      <c r="E46" s="1"/>
      <c r="F46" s="1"/>
      <c r="G46" s="140"/>
      <c r="H46" s="140"/>
      <c r="I46" s="140"/>
    </row>
    <row r="47" spans="1:9" s="141" customFormat="1" ht="21">
      <c r="A47" s="142" t="s">
        <v>702</v>
      </c>
      <c r="B47" s="1"/>
      <c r="C47" s="140"/>
      <c r="D47" s="140"/>
      <c r="E47" s="1"/>
      <c r="F47" s="1"/>
      <c r="G47" s="140"/>
      <c r="H47" s="140"/>
      <c r="I47" s="140"/>
    </row>
    <row r="48" spans="1:9" s="141" customFormat="1" ht="20.100000000000001" customHeight="1">
      <c r="A48" s="142" t="s">
        <v>703</v>
      </c>
      <c r="B48" s="1"/>
      <c r="C48" s="140"/>
      <c r="D48" s="140"/>
      <c r="E48" s="1"/>
      <c r="F48" s="1"/>
      <c r="G48" s="140"/>
      <c r="H48" s="140"/>
      <c r="I48" s="140"/>
    </row>
    <row r="49" spans="1:9" s="141" customFormat="1" ht="31.5">
      <c r="A49" s="142" t="s">
        <v>704</v>
      </c>
      <c r="B49" s="1"/>
      <c r="C49" s="140"/>
      <c r="D49" s="140"/>
      <c r="E49" s="1"/>
      <c r="F49" s="1"/>
      <c r="G49" s="140"/>
      <c r="H49" s="140"/>
      <c r="I49" s="140"/>
    </row>
    <row r="50" spans="1:9" s="141" customFormat="1" ht="30" customHeight="1">
      <c r="A50" s="142" t="s">
        <v>713</v>
      </c>
      <c r="B50" s="1"/>
      <c r="C50" s="140"/>
      <c r="D50" s="140"/>
      <c r="E50" s="1"/>
      <c r="F50" s="1"/>
      <c r="G50" s="140"/>
      <c r="H50" s="140"/>
      <c r="I50" s="140"/>
    </row>
    <row r="51" spans="1:9" s="141" customFormat="1" ht="30" customHeight="1">
      <c r="A51" s="142" t="s">
        <v>714</v>
      </c>
      <c r="B51" s="1"/>
      <c r="C51" s="140"/>
      <c r="D51" s="140"/>
      <c r="E51" s="1"/>
      <c r="F51" s="1"/>
      <c r="G51" s="140"/>
      <c r="H51" s="140"/>
      <c r="I51" s="140"/>
    </row>
    <row r="52" spans="1:9" s="141" customFormat="1" ht="24.95" customHeight="1">
      <c r="A52" s="142" t="s">
        <v>715</v>
      </c>
      <c r="B52" s="1"/>
      <c r="C52" s="140"/>
      <c r="D52" s="140"/>
      <c r="E52" s="1"/>
      <c r="F52" s="1"/>
      <c r="G52" s="140"/>
      <c r="H52" s="140"/>
      <c r="I52" s="140"/>
    </row>
    <row r="53" spans="1:9" s="141" customFormat="1" ht="20.100000000000001" customHeight="1">
      <c r="A53" s="142" t="s">
        <v>705</v>
      </c>
      <c r="B53" s="1"/>
      <c r="C53" s="140"/>
      <c r="D53" s="140"/>
      <c r="E53" s="1"/>
      <c r="F53" s="1"/>
      <c r="G53" s="140"/>
      <c r="H53" s="140"/>
      <c r="I53" s="140"/>
    </row>
    <row r="54" spans="1:9" s="147" customFormat="1">
      <c r="A54" s="144" t="s">
        <v>706</v>
      </c>
      <c r="B54" s="145"/>
      <c r="C54" s="3"/>
      <c r="D54" s="3"/>
      <c r="E54" s="3"/>
      <c r="F54" s="3"/>
      <c r="G54" s="146"/>
      <c r="H54" s="146"/>
      <c r="I54" s="146"/>
    </row>
  </sheetData>
  <sortState ref="A2:I43">
    <sortCondition descending="1" ref="B1"/>
  </sortState>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rightToLeft="1" workbookViewId="0">
      <pane ySplit="1" topLeftCell="A44" activePane="bottomLeft" state="frozen"/>
      <selection pane="bottomLeft" activeCell="A55" sqref="A55"/>
    </sheetView>
  </sheetViews>
  <sheetFormatPr defaultRowHeight="15"/>
  <cols>
    <col min="1" max="1" width="61.85546875" style="125" customWidth="1"/>
    <col min="2" max="2" width="12.85546875" style="125" customWidth="1"/>
    <col min="3" max="3" width="15" style="12" customWidth="1"/>
    <col min="4" max="4" width="14.42578125" style="127" bestFit="1" customWidth="1"/>
    <col min="5" max="5" width="19.140625" style="127" customWidth="1"/>
    <col min="6" max="6" width="17.5703125" style="127" customWidth="1"/>
    <col min="7" max="7" width="7.140625" style="73" customWidth="1"/>
    <col min="8" max="8" width="31.7109375" style="73" bestFit="1" customWidth="1"/>
    <col min="9" max="9" width="39" style="73" customWidth="1"/>
    <col min="10" max="10" width="9.140625" style="68"/>
    <col min="11" max="11" width="9.140625" style="68" customWidth="1"/>
    <col min="12" max="16384" width="9.140625" style="68"/>
  </cols>
  <sheetData>
    <row r="1" spans="1:9" s="70" customFormat="1" ht="54.95" customHeight="1">
      <c r="A1" s="122" t="s">
        <v>0</v>
      </c>
      <c r="B1" s="126" t="s">
        <v>671</v>
      </c>
      <c r="C1" s="16" t="s">
        <v>695</v>
      </c>
      <c r="D1" s="128" t="s">
        <v>2</v>
      </c>
      <c r="E1" s="128" t="s">
        <v>693</v>
      </c>
      <c r="F1" s="3" t="s">
        <v>694</v>
      </c>
      <c r="G1" s="74" t="s">
        <v>1</v>
      </c>
      <c r="H1" s="74" t="s">
        <v>154</v>
      </c>
      <c r="I1" s="74" t="s">
        <v>153</v>
      </c>
    </row>
    <row r="2" spans="1:9">
      <c r="A2" s="125" t="s">
        <v>670</v>
      </c>
      <c r="B2" s="125">
        <v>-21.386886371438379</v>
      </c>
      <c r="C2" s="13">
        <f t="shared" ref="C2:C43" si="0">(F2*1000000)/E2</f>
        <v>-9.2270742358078611E-3</v>
      </c>
      <c r="D2" s="127" t="s">
        <v>688</v>
      </c>
      <c r="E2" s="127">
        <v>687000000000</v>
      </c>
      <c r="F2" s="127">
        <v>-6339</v>
      </c>
      <c r="G2" s="73" t="s">
        <v>669</v>
      </c>
      <c r="H2" s="73" t="s">
        <v>461</v>
      </c>
      <c r="I2" s="73" t="s">
        <v>486</v>
      </c>
    </row>
    <row r="3" spans="1:9">
      <c r="A3" s="125" t="s">
        <v>668</v>
      </c>
      <c r="B3" s="125">
        <v>-19.794002086616796</v>
      </c>
      <c r="C3" s="13">
        <f t="shared" si="0"/>
        <v>2.2632418505882473E-2</v>
      </c>
      <c r="D3" s="127" t="s">
        <v>688</v>
      </c>
      <c r="E3" s="127">
        <v>3974520000000</v>
      </c>
      <c r="F3" s="127">
        <v>89953</v>
      </c>
      <c r="G3" s="73" t="s">
        <v>667</v>
      </c>
      <c r="H3" s="73" t="s">
        <v>476</v>
      </c>
      <c r="I3" s="73" t="s">
        <v>475</v>
      </c>
    </row>
    <row r="4" spans="1:9">
      <c r="A4" s="125" t="s">
        <v>666</v>
      </c>
      <c r="B4" s="125">
        <v>-16.726871744172783</v>
      </c>
      <c r="C4" s="13">
        <f t="shared" si="0"/>
        <v>8.6423135464231363E-3</v>
      </c>
      <c r="D4" s="127" t="s">
        <v>688</v>
      </c>
      <c r="E4" s="127">
        <v>328500000000</v>
      </c>
      <c r="F4" s="127">
        <v>2839</v>
      </c>
      <c r="G4" s="73" t="s">
        <v>665</v>
      </c>
      <c r="H4" s="73" t="s">
        <v>452</v>
      </c>
      <c r="I4" s="73" t="s">
        <v>451</v>
      </c>
    </row>
    <row r="5" spans="1:9">
      <c r="A5" s="125" t="s">
        <v>664</v>
      </c>
      <c r="B5" s="125">
        <v>-16.693720632208457</v>
      </c>
      <c r="C5" s="13">
        <f t="shared" si="0"/>
        <v>2.280745794155058E-2</v>
      </c>
      <c r="D5" s="127" t="s">
        <v>689</v>
      </c>
      <c r="E5" s="127">
        <v>1306634000000</v>
      </c>
      <c r="F5" s="127">
        <v>29801</v>
      </c>
      <c r="G5" s="73" t="s">
        <v>663</v>
      </c>
      <c r="H5" s="73" t="s">
        <v>419</v>
      </c>
      <c r="I5" s="73" t="s">
        <v>418</v>
      </c>
    </row>
    <row r="6" spans="1:9">
      <c r="A6" s="125" t="s">
        <v>662</v>
      </c>
      <c r="B6" s="125">
        <v>-16.685009905348888</v>
      </c>
      <c r="C6" s="13">
        <f t="shared" si="0"/>
        <v>1.5134627316760739E-2</v>
      </c>
      <c r="D6" s="127" t="s">
        <v>688</v>
      </c>
      <c r="E6" s="127">
        <v>3197568000000</v>
      </c>
      <c r="F6" s="127">
        <v>48394</v>
      </c>
      <c r="G6" s="73" t="s">
        <v>661</v>
      </c>
      <c r="H6" s="73" t="s">
        <v>519</v>
      </c>
      <c r="I6" s="73" t="s">
        <v>583</v>
      </c>
    </row>
    <row r="7" spans="1:9">
      <c r="A7" s="125" t="s">
        <v>660</v>
      </c>
      <c r="B7" s="125">
        <v>-16.549548257564894</v>
      </c>
      <c r="C7" s="13">
        <f t="shared" si="0"/>
        <v>-5.1946079766101091E-3</v>
      </c>
      <c r="D7" s="127" t="s">
        <v>688</v>
      </c>
      <c r="E7" s="127">
        <v>709004417000</v>
      </c>
      <c r="F7" s="127">
        <v>-3683</v>
      </c>
      <c r="G7" s="73" t="s">
        <v>659</v>
      </c>
      <c r="H7" s="73" t="s">
        <v>415</v>
      </c>
      <c r="I7" s="73" t="s">
        <v>658</v>
      </c>
    </row>
    <row r="8" spans="1:9">
      <c r="A8" s="125" t="s">
        <v>657</v>
      </c>
      <c r="B8" s="125">
        <v>-16.191987306624355</v>
      </c>
      <c r="C8" s="13">
        <f t="shared" si="0"/>
        <v>-9.4187807648617953E-3</v>
      </c>
      <c r="D8" s="127" t="s">
        <v>689</v>
      </c>
      <c r="E8" s="127">
        <v>697224000000</v>
      </c>
      <c r="F8" s="127">
        <v>-6567</v>
      </c>
      <c r="G8" s="73" t="s">
        <v>656</v>
      </c>
      <c r="H8" s="73" t="s">
        <v>467</v>
      </c>
      <c r="I8" s="73" t="s">
        <v>466</v>
      </c>
    </row>
    <row r="9" spans="1:9">
      <c r="A9" s="125" t="s">
        <v>655</v>
      </c>
      <c r="B9" s="125">
        <v>-16.179540709812109</v>
      </c>
      <c r="C9" s="13">
        <f t="shared" si="0"/>
        <v>-1.1081959689798658E-2</v>
      </c>
      <c r="D9" s="127" t="s">
        <v>688</v>
      </c>
      <c r="E9" s="127">
        <v>4224523578000</v>
      </c>
      <c r="F9" s="127">
        <v>-46816</v>
      </c>
      <c r="G9" s="73" t="s">
        <v>654</v>
      </c>
      <c r="H9" s="73" t="s">
        <v>140</v>
      </c>
      <c r="I9" s="73" t="s">
        <v>145</v>
      </c>
    </row>
    <row r="10" spans="1:9">
      <c r="A10" s="125" t="s">
        <v>653</v>
      </c>
      <c r="B10" s="125">
        <v>-15.994608558912725</v>
      </c>
      <c r="C10" s="13">
        <f t="shared" si="0"/>
        <v>-1.1508414035489847E-3</v>
      </c>
      <c r="D10" s="127" t="s">
        <v>689</v>
      </c>
      <c r="E10" s="127">
        <v>1047060000000</v>
      </c>
      <c r="F10" s="127">
        <v>-1205</v>
      </c>
      <c r="G10" s="73" t="s">
        <v>652</v>
      </c>
      <c r="H10" s="73" t="s">
        <v>467</v>
      </c>
      <c r="I10" s="73" t="s">
        <v>466</v>
      </c>
    </row>
    <row r="11" spans="1:9">
      <c r="A11" s="125" t="s">
        <v>651</v>
      </c>
      <c r="B11" s="125">
        <v>-15.76036866359447</v>
      </c>
      <c r="C11" s="13">
        <f t="shared" si="0"/>
        <v>-0.10793419239808737</v>
      </c>
      <c r="D11" s="127" t="s">
        <v>696</v>
      </c>
      <c r="E11" s="127">
        <v>987120000000</v>
      </c>
      <c r="F11" s="127">
        <v>-106544</v>
      </c>
      <c r="G11" s="73" t="s">
        <v>650</v>
      </c>
      <c r="H11" s="73" t="s">
        <v>452</v>
      </c>
      <c r="I11" s="73" t="s">
        <v>479</v>
      </c>
    </row>
    <row r="12" spans="1:9">
      <c r="A12" s="125" t="s">
        <v>649</v>
      </c>
      <c r="B12" s="125">
        <v>-15.40084388185654</v>
      </c>
      <c r="C12" s="13">
        <f t="shared" si="0"/>
        <v>-1.1973815461346633E-2</v>
      </c>
      <c r="D12" s="127" t="s">
        <v>690</v>
      </c>
      <c r="E12" s="127">
        <v>1604000000000</v>
      </c>
      <c r="F12" s="127">
        <v>-19206</v>
      </c>
      <c r="G12" s="73" t="s">
        <v>648</v>
      </c>
      <c r="H12" s="73" t="s">
        <v>419</v>
      </c>
      <c r="I12" s="73" t="s">
        <v>418</v>
      </c>
    </row>
    <row r="13" spans="1:9">
      <c r="A13" s="125" t="s">
        <v>647</v>
      </c>
      <c r="B13" s="125">
        <v>-15.321100917431192</v>
      </c>
      <c r="C13" s="13">
        <f t="shared" si="0"/>
        <v>1.1823729844309717E-2</v>
      </c>
      <c r="D13" s="127" t="s">
        <v>688</v>
      </c>
      <c r="E13" s="127">
        <v>282567349220</v>
      </c>
      <c r="F13" s="127">
        <v>3341</v>
      </c>
      <c r="G13" s="73" t="s">
        <v>646</v>
      </c>
      <c r="H13" s="73" t="s">
        <v>476</v>
      </c>
      <c r="I13" s="73" t="s">
        <v>475</v>
      </c>
    </row>
    <row r="14" spans="1:9">
      <c r="A14" s="125" t="s">
        <v>645</v>
      </c>
      <c r="B14" s="125">
        <v>-15.320287673524001</v>
      </c>
      <c r="C14" s="13">
        <f t="shared" si="0"/>
        <v>5.8755289468027279E-2</v>
      </c>
      <c r="D14" s="127" t="s">
        <v>688</v>
      </c>
      <c r="E14" s="127">
        <v>2523500460000</v>
      </c>
      <c r="F14" s="127">
        <v>148269</v>
      </c>
      <c r="G14" s="73" t="s">
        <v>644</v>
      </c>
      <c r="H14" s="73" t="s">
        <v>611</v>
      </c>
      <c r="I14" s="73" t="s">
        <v>611</v>
      </c>
    </row>
    <row r="15" spans="1:9">
      <c r="A15" s="125" t="s">
        <v>643</v>
      </c>
      <c r="B15" s="125">
        <v>-15.07647487254188</v>
      </c>
      <c r="C15" s="13">
        <f t="shared" si="0"/>
        <v>2.6072041166380791E-3</v>
      </c>
      <c r="D15" s="127" t="s">
        <v>688</v>
      </c>
      <c r="E15" s="127">
        <v>5830000000000</v>
      </c>
      <c r="F15" s="127">
        <v>15200</v>
      </c>
      <c r="G15" s="73" t="s">
        <v>642</v>
      </c>
      <c r="H15" s="73" t="s">
        <v>419</v>
      </c>
      <c r="I15" s="73" t="s">
        <v>418</v>
      </c>
    </row>
    <row r="16" spans="1:9">
      <c r="A16" s="125" t="s">
        <v>641</v>
      </c>
      <c r="B16" s="125">
        <v>-14.202722622041099</v>
      </c>
      <c r="C16" s="13">
        <f t="shared" si="0"/>
        <v>4.0500022968441358E-2</v>
      </c>
      <c r="D16" s="127" t="s">
        <v>688</v>
      </c>
      <c r="E16" s="127">
        <v>4353800000000</v>
      </c>
      <c r="F16" s="127">
        <v>176329</v>
      </c>
      <c r="G16" s="73" t="s">
        <v>640</v>
      </c>
      <c r="H16" s="73" t="s">
        <v>135</v>
      </c>
      <c r="I16" s="73" t="s">
        <v>144</v>
      </c>
    </row>
    <row r="17" spans="1:9">
      <c r="A17" s="125" t="s">
        <v>639</v>
      </c>
      <c r="B17" s="125">
        <v>-14.042568568640913</v>
      </c>
      <c r="C17" s="13">
        <f t="shared" si="0"/>
        <v>7.6602850296380379E-2</v>
      </c>
      <c r="D17" s="127" t="s">
        <v>688</v>
      </c>
      <c r="E17" s="127">
        <v>2973375000000</v>
      </c>
      <c r="F17" s="127">
        <v>227769</v>
      </c>
      <c r="G17" s="73" t="s">
        <v>638</v>
      </c>
      <c r="H17" s="73" t="s">
        <v>432</v>
      </c>
      <c r="I17" s="73" t="s">
        <v>431</v>
      </c>
    </row>
    <row r="18" spans="1:9">
      <c r="A18" s="125" t="s">
        <v>417</v>
      </c>
      <c r="B18" s="125">
        <v>-13.938753959873283</v>
      </c>
      <c r="C18" s="13">
        <f t="shared" si="0"/>
        <v>-6.6987567236088189E-2</v>
      </c>
      <c r="D18" s="127" t="s">
        <v>688</v>
      </c>
      <c r="E18" s="127">
        <v>17214343610000</v>
      </c>
      <c r="F18" s="127">
        <v>-1153147</v>
      </c>
      <c r="G18" s="73" t="s">
        <v>416</v>
      </c>
      <c r="H18" s="73" t="s">
        <v>415</v>
      </c>
      <c r="I18" s="73" t="s">
        <v>414</v>
      </c>
    </row>
    <row r="19" spans="1:9">
      <c r="A19" s="125" t="s">
        <v>637</v>
      </c>
      <c r="B19" s="125">
        <v>-13.845336167951103</v>
      </c>
      <c r="C19" s="13">
        <f t="shared" si="0"/>
        <v>-1.4371168147194269E-3</v>
      </c>
      <c r="D19" s="127" t="s">
        <v>688</v>
      </c>
      <c r="E19" s="127">
        <v>5023252060000</v>
      </c>
      <c r="F19" s="127">
        <v>-7219</v>
      </c>
      <c r="G19" s="73" t="s">
        <v>636</v>
      </c>
      <c r="H19" s="73" t="s">
        <v>140</v>
      </c>
      <c r="I19" s="73" t="s">
        <v>635</v>
      </c>
    </row>
    <row r="20" spans="1:9">
      <c r="A20" s="125" t="s">
        <v>634</v>
      </c>
      <c r="B20" s="125">
        <v>-13.721873847288823</v>
      </c>
      <c r="C20" s="13">
        <f t="shared" si="0"/>
        <v>-5.587177663483367E-4</v>
      </c>
      <c r="D20" s="127" t="s">
        <v>688</v>
      </c>
      <c r="E20" s="127">
        <v>5238780966516</v>
      </c>
      <c r="F20" s="127">
        <v>-2927</v>
      </c>
      <c r="G20" s="73" t="s">
        <v>633</v>
      </c>
      <c r="H20" s="73" t="s">
        <v>461</v>
      </c>
      <c r="I20" s="73" t="s">
        <v>486</v>
      </c>
    </row>
    <row r="21" spans="1:9">
      <c r="A21" s="125" t="s">
        <v>632</v>
      </c>
      <c r="B21" s="125">
        <v>-13.636884306987399</v>
      </c>
      <c r="C21" s="13">
        <f t="shared" si="0"/>
        <v>-7.279262550567013E-2</v>
      </c>
      <c r="D21" s="127" t="s">
        <v>688</v>
      </c>
      <c r="E21" s="127">
        <v>1507900000000</v>
      </c>
      <c r="F21" s="127">
        <v>-109764</v>
      </c>
      <c r="G21" s="73" t="s">
        <v>631</v>
      </c>
      <c r="H21" s="73" t="s">
        <v>630</v>
      </c>
      <c r="I21" s="73" t="s">
        <v>629</v>
      </c>
    </row>
    <row r="22" spans="1:9">
      <c r="A22" s="125" t="s">
        <v>628</v>
      </c>
      <c r="B22" s="125">
        <v>-13.603369477551752</v>
      </c>
      <c r="C22" s="13">
        <f t="shared" si="0"/>
        <v>-8.2757893627115071E-3</v>
      </c>
      <c r="D22" s="127" t="s">
        <v>688</v>
      </c>
      <c r="E22" s="127">
        <v>588101000000</v>
      </c>
      <c r="F22" s="127">
        <v>-4867</v>
      </c>
      <c r="G22" s="73" t="s">
        <v>627</v>
      </c>
      <c r="H22" s="73" t="s">
        <v>519</v>
      </c>
      <c r="I22" s="73" t="s">
        <v>518</v>
      </c>
    </row>
    <row r="23" spans="1:9">
      <c r="A23" s="125" t="s">
        <v>626</v>
      </c>
      <c r="B23" s="125">
        <v>-13.103943588404283</v>
      </c>
      <c r="C23" s="13">
        <f t="shared" si="0"/>
        <v>1.4550304305357278E-2</v>
      </c>
      <c r="D23" s="127" t="s">
        <v>688</v>
      </c>
      <c r="E23" s="127">
        <v>798540000000</v>
      </c>
      <c r="F23" s="127">
        <v>11619</v>
      </c>
      <c r="G23" s="73" t="s">
        <v>625</v>
      </c>
      <c r="H23" s="73" t="s">
        <v>142</v>
      </c>
      <c r="I23" s="73" t="s">
        <v>624</v>
      </c>
    </row>
    <row r="24" spans="1:9">
      <c r="A24" s="125" t="s">
        <v>623</v>
      </c>
      <c r="B24" s="125">
        <v>-12.723121627231217</v>
      </c>
      <c r="C24" s="13">
        <f t="shared" si="0"/>
        <v>-9.9570013064683341E-2</v>
      </c>
      <c r="D24" s="127" t="s">
        <v>690</v>
      </c>
      <c r="E24" s="127">
        <v>15015966695000</v>
      </c>
      <c r="F24" s="127">
        <v>-1495140</v>
      </c>
      <c r="G24" s="73" t="s">
        <v>622</v>
      </c>
      <c r="H24" s="73" t="s">
        <v>140</v>
      </c>
      <c r="I24" s="73" t="s">
        <v>621</v>
      </c>
    </row>
    <row r="25" spans="1:9">
      <c r="A25" s="125" t="s">
        <v>620</v>
      </c>
      <c r="B25" s="125">
        <v>-12.35827664399093</v>
      </c>
      <c r="C25" s="13">
        <f t="shared" si="0"/>
        <v>1.9523164618369986E-2</v>
      </c>
      <c r="D25" s="127" t="s">
        <v>688</v>
      </c>
      <c r="E25" s="127">
        <v>4947200000000</v>
      </c>
      <c r="F25" s="127">
        <v>96585</v>
      </c>
      <c r="G25" s="73" t="s">
        <v>619</v>
      </c>
      <c r="H25" s="73" t="s">
        <v>452</v>
      </c>
      <c r="I25" s="73" t="s">
        <v>618</v>
      </c>
    </row>
    <row r="26" spans="1:9">
      <c r="A26" s="125" t="s">
        <v>617</v>
      </c>
      <c r="B26" s="125">
        <v>-12.147246584332677</v>
      </c>
      <c r="C26" s="13">
        <f t="shared" si="0"/>
        <v>1.900950764006791E-2</v>
      </c>
      <c r="D26" s="127" t="s">
        <v>688</v>
      </c>
      <c r="E26" s="127">
        <v>5890000000000</v>
      </c>
      <c r="F26" s="127">
        <v>111966</v>
      </c>
      <c r="G26" s="73" t="s">
        <v>616</v>
      </c>
      <c r="H26" s="73" t="s">
        <v>432</v>
      </c>
      <c r="I26" s="73" t="s">
        <v>431</v>
      </c>
    </row>
    <row r="27" spans="1:9">
      <c r="A27" s="125" t="s">
        <v>615</v>
      </c>
      <c r="B27" s="125">
        <v>-11.758064516129032</v>
      </c>
      <c r="C27" s="13">
        <f t="shared" si="0"/>
        <v>4.8819000182781944E-2</v>
      </c>
      <c r="D27" s="127" t="s">
        <v>688</v>
      </c>
      <c r="E27" s="127">
        <v>4376800000000</v>
      </c>
      <c r="F27" s="127">
        <v>213671</v>
      </c>
      <c r="G27" s="73" t="s">
        <v>614</v>
      </c>
      <c r="H27" s="73" t="s">
        <v>611</v>
      </c>
      <c r="I27" s="73" t="s">
        <v>611</v>
      </c>
    </row>
    <row r="28" spans="1:9">
      <c r="A28" s="125" t="s">
        <v>474</v>
      </c>
      <c r="B28" s="125">
        <v>-11.668508287292818</v>
      </c>
      <c r="C28" s="13">
        <f t="shared" si="0"/>
        <v>-1.5335037606329747</v>
      </c>
      <c r="D28" s="127" t="s">
        <v>688</v>
      </c>
      <c r="E28" s="127">
        <v>25580800000000</v>
      </c>
      <c r="F28" s="127">
        <v>-39228253</v>
      </c>
      <c r="G28" s="73" t="s">
        <v>473</v>
      </c>
      <c r="H28" s="73" t="s">
        <v>450</v>
      </c>
      <c r="I28" s="73" t="s">
        <v>449</v>
      </c>
    </row>
    <row r="29" spans="1:9">
      <c r="A29" s="125" t="s">
        <v>613</v>
      </c>
      <c r="B29" s="125">
        <v>-11.660182946062454</v>
      </c>
      <c r="C29" s="13">
        <f t="shared" si="0"/>
        <v>4.2571299003477912E-3</v>
      </c>
      <c r="D29" s="127" t="s">
        <v>688</v>
      </c>
      <c r="E29" s="127">
        <v>2478430362000</v>
      </c>
      <c r="F29" s="127">
        <v>10551</v>
      </c>
      <c r="G29" s="73" t="s">
        <v>612</v>
      </c>
      <c r="H29" s="73" t="s">
        <v>611</v>
      </c>
      <c r="I29" s="73" t="s">
        <v>611</v>
      </c>
    </row>
    <row r="30" spans="1:9">
      <c r="A30" s="125" t="s">
        <v>610</v>
      </c>
      <c r="B30" s="125">
        <v>-11.462034478220819</v>
      </c>
      <c r="C30" s="13">
        <f t="shared" si="0"/>
        <v>9.9725408063993076E-2</v>
      </c>
      <c r="D30" s="127" t="s">
        <v>688</v>
      </c>
      <c r="E30" s="127">
        <v>37004000000000</v>
      </c>
      <c r="F30" s="127">
        <v>3690239</v>
      </c>
      <c r="G30" s="73" t="s">
        <v>609</v>
      </c>
      <c r="H30" s="73" t="s">
        <v>135</v>
      </c>
      <c r="I30" s="73" t="s">
        <v>134</v>
      </c>
    </row>
    <row r="31" spans="1:9">
      <c r="A31" s="125" t="s">
        <v>608</v>
      </c>
      <c r="B31" s="125">
        <v>-11.408840493495072</v>
      </c>
      <c r="C31" s="13">
        <f t="shared" si="0"/>
        <v>-1.8328856709097278E-2</v>
      </c>
      <c r="D31" s="127" t="s">
        <v>688</v>
      </c>
      <c r="E31" s="127">
        <v>342520000000</v>
      </c>
      <c r="F31" s="127">
        <v>-6278</v>
      </c>
      <c r="G31" s="73" t="s">
        <v>607</v>
      </c>
      <c r="H31" s="73" t="s">
        <v>140</v>
      </c>
      <c r="I31" s="73" t="s">
        <v>606</v>
      </c>
    </row>
    <row r="32" spans="1:9">
      <c r="A32" s="125" t="s">
        <v>605</v>
      </c>
      <c r="B32" s="125">
        <v>-11.343997058282772</v>
      </c>
      <c r="C32" s="13">
        <f t="shared" si="0"/>
        <v>0.11963293239319785</v>
      </c>
      <c r="D32" s="127" t="s">
        <v>688</v>
      </c>
      <c r="E32" s="127">
        <v>7233000000000</v>
      </c>
      <c r="F32" s="127">
        <v>865305</v>
      </c>
      <c r="G32" s="73" t="s">
        <v>604</v>
      </c>
      <c r="H32" s="73" t="s">
        <v>432</v>
      </c>
      <c r="I32" s="73" t="s">
        <v>431</v>
      </c>
    </row>
    <row r="33" spans="1:9">
      <c r="A33" s="125" t="s">
        <v>603</v>
      </c>
      <c r="B33" s="125">
        <v>-10.901699926090171</v>
      </c>
      <c r="C33" s="13">
        <f t="shared" si="0"/>
        <v>4.8355860155943106E-2</v>
      </c>
      <c r="D33" s="127" t="s">
        <v>688</v>
      </c>
      <c r="E33" s="127">
        <v>9113580000000</v>
      </c>
      <c r="F33" s="127">
        <v>440695</v>
      </c>
      <c r="G33" s="73" t="s">
        <v>602</v>
      </c>
      <c r="H33" s="73" t="s">
        <v>601</v>
      </c>
      <c r="I33" s="73" t="s">
        <v>600</v>
      </c>
    </row>
    <row r="34" spans="1:9">
      <c r="A34" s="125" t="s">
        <v>599</v>
      </c>
      <c r="B34" s="125">
        <v>-10.754649316051028</v>
      </c>
      <c r="C34" s="13">
        <f t="shared" si="0"/>
        <v>1.5346769832194147E-3</v>
      </c>
      <c r="D34" s="127" t="s">
        <v>692</v>
      </c>
      <c r="E34" s="127">
        <v>4655702847000</v>
      </c>
      <c r="F34" s="127">
        <v>7145</v>
      </c>
      <c r="G34" s="73" t="s">
        <v>598</v>
      </c>
      <c r="H34" s="73" t="s">
        <v>511</v>
      </c>
      <c r="I34" s="73" t="s">
        <v>597</v>
      </c>
    </row>
    <row r="35" spans="1:9">
      <c r="A35" s="125" t="s">
        <v>596</v>
      </c>
      <c r="B35" s="125">
        <v>-10.736949846468782</v>
      </c>
      <c r="C35" s="13">
        <f t="shared" si="0"/>
        <v>1.3730234482457637E-2</v>
      </c>
      <c r="D35" s="127" t="s">
        <v>688</v>
      </c>
      <c r="E35" s="127">
        <v>2569511835000</v>
      </c>
      <c r="F35" s="127">
        <v>35280</v>
      </c>
      <c r="G35" s="73" t="s">
        <v>595</v>
      </c>
      <c r="H35" s="73" t="s">
        <v>556</v>
      </c>
      <c r="I35" s="73" t="s">
        <v>594</v>
      </c>
    </row>
    <row r="36" spans="1:9">
      <c r="A36" s="125" t="s">
        <v>93</v>
      </c>
      <c r="B36" s="125">
        <v>-10.602258469259723</v>
      </c>
      <c r="C36" s="13">
        <f t="shared" si="0"/>
        <v>0.14593624489649831</v>
      </c>
      <c r="D36" s="127" t="s">
        <v>688</v>
      </c>
      <c r="E36" s="127">
        <v>35203770000000</v>
      </c>
      <c r="F36" s="127">
        <v>5137506</v>
      </c>
      <c r="G36" s="73" t="s">
        <v>94</v>
      </c>
      <c r="H36" s="73" t="s">
        <v>140</v>
      </c>
      <c r="I36" s="73" t="s">
        <v>145</v>
      </c>
    </row>
    <row r="37" spans="1:9">
      <c r="A37" s="125" t="s">
        <v>593</v>
      </c>
      <c r="B37" s="125">
        <v>-10.409245626533682</v>
      </c>
      <c r="C37" s="13">
        <f t="shared" si="0"/>
        <v>7.3173263827531363E-3</v>
      </c>
      <c r="D37" s="127" t="s">
        <v>688</v>
      </c>
      <c r="E37" s="127">
        <v>4527200000000</v>
      </c>
      <c r="F37" s="127">
        <v>33127</v>
      </c>
      <c r="G37" s="73" t="s">
        <v>592</v>
      </c>
      <c r="H37" s="73" t="s">
        <v>452</v>
      </c>
      <c r="I37" s="73" t="s">
        <v>479</v>
      </c>
    </row>
    <row r="38" spans="1:9">
      <c r="A38" s="125" t="s">
        <v>591</v>
      </c>
      <c r="B38" s="125">
        <v>-10.389053113378468</v>
      </c>
      <c r="C38" s="13">
        <f t="shared" si="0"/>
        <v>7.3054003724394787E-3</v>
      </c>
      <c r="D38" s="127" t="s">
        <v>689</v>
      </c>
      <c r="E38" s="127">
        <v>3759000000000</v>
      </c>
      <c r="F38" s="127">
        <v>27461</v>
      </c>
      <c r="G38" s="73" t="s">
        <v>590</v>
      </c>
      <c r="H38" s="73" t="s">
        <v>422</v>
      </c>
      <c r="I38" s="73" t="s">
        <v>422</v>
      </c>
    </row>
    <row r="39" spans="1:9">
      <c r="A39" s="125" t="s">
        <v>589</v>
      </c>
      <c r="B39" s="125">
        <v>-10.369659145463274</v>
      </c>
      <c r="C39" s="13">
        <f t="shared" si="0"/>
        <v>-1.4908218306844834</v>
      </c>
      <c r="D39" s="127" t="s">
        <v>688</v>
      </c>
      <c r="E39" s="127">
        <v>9314573153000</v>
      </c>
      <c r="F39" s="127">
        <v>-13886369</v>
      </c>
      <c r="G39" s="73" t="s">
        <v>588</v>
      </c>
      <c r="H39" s="73" t="s">
        <v>461</v>
      </c>
      <c r="I39" s="73" t="s">
        <v>460</v>
      </c>
    </row>
    <row r="40" spans="1:9">
      <c r="A40" s="125" t="s">
        <v>587</v>
      </c>
      <c r="B40" s="125">
        <v>-10.122699386503067</v>
      </c>
      <c r="C40" s="13">
        <f t="shared" si="0"/>
        <v>-2.5155121694246677E-2</v>
      </c>
      <c r="D40" s="127" t="s">
        <v>688</v>
      </c>
      <c r="E40" s="127">
        <v>12830389132000</v>
      </c>
      <c r="F40" s="127">
        <v>-322750</v>
      </c>
      <c r="G40" s="73" t="s">
        <v>586</v>
      </c>
      <c r="H40" s="73" t="s">
        <v>135</v>
      </c>
      <c r="I40" s="73" t="s">
        <v>144</v>
      </c>
    </row>
    <row r="41" spans="1:9">
      <c r="A41" s="125" t="s">
        <v>585</v>
      </c>
      <c r="B41" s="125">
        <v>-10.08849557522124</v>
      </c>
      <c r="C41" s="13">
        <f t="shared" si="0"/>
        <v>3.2506561679790026E-2</v>
      </c>
      <c r="D41" s="127" t="s">
        <v>690</v>
      </c>
      <c r="E41" s="127">
        <v>609600000000</v>
      </c>
      <c r="F41" s="127">
        <v>19816</v>
      </c>
      <c r="G41" s="73" t="s">
        <v>584</v>
      </c>
      <c r="H41" s="73" t="s">
        <v>519</v>
      </c>
      <c r="I41" s="73" t="s">
        <v>583</v>
      </c>
    </row>
    <row r="42" spans="1:9">
      <c r="A42" s="125" t="s">
        <v>582</v>
      </c>
      <c r="B42" s="125">
        <v>-9.998829176911368</v>
      </c>
      <c r="C42" s="13">
        <f t="shared" si="0"/>
        <v>5.7618114708103817E-2</v>
      </c>
      <c r="D42" s="127" t="s">
        <v>688</v>
      </c>
      <c r="E42" s="127">
        <v>1030058000000</v>
      </c>
      <c r="F42" s="127">
        <v>59350</v>
      </c>
      <c r="G42" s="73" t="s">
        <v>581</v>
      </c>
      <c r="H42" s="73" t="s">
        <v>135</v>
      </c>
      <c r="I42" s="73" t="s">
        <v>144</v>
      </c>
    </row>
    <row r="43" spans="1:9" s="132" customFormat="1">
      <c r="A43" s="129"/>
      <c r="B43" s="129"/>
      <c r="C43" s="138">
        <f t="shared" si="0"/>
        <v>-0.17849180044621948</v>
      </c>
      <c r="D43" s="130"/>
      <c r="E43" s="130">
        <f>SUM(E2:E42)</f>
        <v>251579416464736</v>
      </c>
      <c r="F43" s="130">
        <f>SUM(F2:F42)</f>
        <v>-44904863</v>
      </c>
      <c r="G43" s="131"/>
      <c r="H43" s="131"/>
      <c r="I43" s="131"/>
    </row>
    <row r="44" spans="1:9" ht="25.5">
      <c r="A44" s="139" t="s">
        <v>174</v>
      </c>
    </row>
    <row r="45" spans="1:9">
      <c r="A45" s="142" t="s">
        <v>698</v>
      </c>
    </row>
    <row r="46" spans="1:9">
      <c r="A46" s="142" t="s">
        <v>699</v>
      </c>
    </row>
    <row r="47" spans="1:9" ht="18">
      <c r="A47" s="143" t="s">
        <v>700</v>
      </c>
    </row>
    <row r="48" spans="1:9" ht="21">
      <c r="A48" s="142" t="s">
        <v>701</v>
      </c>
    </row>
    <row r="49" spans="1:1" ht="21">
      <c r="A49" s="142" t="s">
        <v>702</v>
      </c>
    </row>
    <row r="50" spans="1:1">
      <c r="A50" s="142" t="s">
        <v>703</v>
      </c>
    </row>
    <row r="51" spans="1:1" ht="31.5">
      <c r="A51" s="142" t="s">
        <v>704</v>
      </c>
    </row>
    <row r="52" spans="1:1" ht="21">
      <c r="A52" s="142" t="s">
        <v>707</v>
      </c>
    </row>
    <row r="53" spans="1:1" ht="21">
      <c r="A53" s="142" t="s">
        <v>708</v>
      </c>
    </row>
    <row r="54" spans="1:1" ht="21">
      <c r="A54" s="142" t="s">
        <v>709</v>
      </c>
    </row>
    <row r="55" spans="1:1">
      <c r="A55" s="142" t="s">
        <v>705</v>
      </c>
    </row>
  </sheetData>
  <sortState ref="A2:I43">
    <sortCondition ref="B1"/>
  </sortState>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rightToLeft="1" workbookViewId="0">
      <pane ySplit="1" topLeftCell="A2" activePane="bottomLeft" state="frozen"/>
      <selection pane="bottomLeft" activeCell="A48" sqref="A48"/>
    </sheetView>
  </sheetViews>
  <sheetFormatPr defaultRowHeight="15"/>
  <cols>
    <col min="1" max="1" width="68.7109375" style="69" customWidth="1"/>
    <col min="2" max="2" width="18.5703125" style="69" customWidth="1"/>
    <col min="3" max="3" width="15.5703125" style="134" customWidth="1"/>
    <col min="4" max="4" width="12" style="1" customWidth="1"/>
    <col min="5" max="5" width="21.5703125" style="1" customWidth="1"/>
    <col min="6" max="6" width="13.140625" style="1" customWidth="1"/>
    <col min="7" max="7" width="7.85546875" style="69" customWidth="1"/>
    <col min="8" max="8" width="32.85546875" style="69" bestFit="1" customWidth="1"/>
    <col min="9" max="9" width="37.85546875" style="69" bestFit="1" customWidth="1"/>
    <col min="10" max="16384" width="9.140625" style="68"/>
  </cols>
  <sheetData>
    <row r="1" spans="1:9" s="70" customFormat="1" ht="54.95" customHeight="1">
      <c r="A1" s="71" t="s">
        <v>0</v>
      </c>
      <c r="B1" s="72" t="s">
        <v>497</v>
      </c>
      <c r="C1" s="16" t="s">
        <v>695</v>
      </c>
      <c r="D1" s="3" t="s">
        <v>2</v>
      </c>
      <c r="E1" s="3" t="s">
        <v>693</v>
      </c>
      <c r="F1" s="3" t="s">
        <v>694</v>
      </c>
      <c r="G1" s="71" t="s">
        <v>1</v>
      </c>
      <c r="H1" s="72" t="s">
        <v>154</v>
      </c>
      <c r="I1" s="72" t="s">
        <v>153</v>
      </c>
    </row>
    <row r="2" spans="1:9">
      <c r="A2" s="69" t="s">
        <v>116</v>
      </c>
      <c r="B2" s="69">
        <v>5255413675107</v>
      </c>
      <c r="C2" s="135">
        <f t="shared" ref="C2:C36" si="0">(F2*1000000)/E2</f>
        <v>0.10552823922680038</v>
      </c>
      <c r="D2" s="1" t="s">
        <v>688</v>
      </c>
      <c r="E2" s="1">
        <v>275220000000000</v>
      </c>
      <c r="F2" s="1">
        <v>29043482</v>
      </c>
      <c r="G2" s="69" t="s">
        <v>496</v>
      </c>
      <c r="H2" s="69" t="s">
        <v>137</v>
      </c>
      <c r="I2" s="69" t="s">
        <v>137</v>
      </c>
    </row>
    <row r="3" spans="1:9">
      <c r="A3" s="69" t="s">
        <v>78</v>
      </c>
      <c r="B3" s="69">
        <v>3861526365678</v>
      </c>
      <c r="C3" s="135">
        <f t="shared" si="0"/>
        <v>5.3800216406600862E-2</v>
      </c>
      <c r="D3" s="1" t="s">
        <v>688</v>
      </c>
      <c r="E3" s="1">
        <v>138567472362162</v>
      </c>
      <c r="F3" s="1">
        <v>7454960</v>
      </c>
      <c r="G3" s="69" t="s">
        <v>79</v>
      </c>
      <c r="H3" s="69" t="s">
        <v>135</v>
      </c>
      <c r="I3" s="69" t="s">
        <v>144</v>
      </c>
    </row>
    <row r="4" spans="1:9">
      <c r="A4" s="69" t="s">
        <v>495</v>
      </c>
      <c r="B4" s="69">
        <v>2761130483736</v>
      </c>
      <c r="C4" s="135">
        <f t="shared" si="0"/>
        <v>1.646345815661529E-2</v>
      </c>
      <c r="D4" s="1" t="s">
        <v>688</v>
      </c>
      <c r="E4" s="1">
        <v>38668000000000</v>
      </c>
      <c r="F4" s="1">
        <v>636609</v>
      </c>
      <c r="G4" s="69" t="s">
        <v>494</v>
      </c>
      <c r="H4" s="69" t="s">
        <v>493</v>
      </c>
      <c r="I4" s="69" t="s">
        <v>492</v>
      </c>
    </row>
    <row r="5" spans="1:9">
      <c r="A5" s="69" t="s">
        <v>491</v>
      </c>
      <c r="B5" s="69">
        <v>2738181811732</v>
      </c>
      <c r="C5" s="135">
        <f t="shared" si="0"/>
        <v>6.5535027558501508E-3</v>
      </c>
      <c r="D5" s="1" t="s">
        <v>688</v>
      </c>
      <c r="E5" s="1">
        <v>61256707284000</v>
      </c>
      <c r="F5" s="1">
        <v>401446</v>
      </c>
      <c r="G5" s="69" t="s">
        <v>490</v>
      </c>
      <c r="H5" s="69" t="s">
        <v>152</v>
      </c>
      <c r="I5" s="69" t="s">
        <v>489</v>
      </c>
    </row>
    <row r="6" spans="1:9">
      <c r="A6" s="69" t="s">
        <v>488</v>
      </c>
      <c r="B6" s="69">
        <v>2732531133055</v>
      </c>
      <c r="C6" s="135">
        <f t="shared" si="0"/>
        <v>8.8170623385012917E-3</v>
      </c>
      <c r="D6" s="1" t="s">
        <v>688</v>
      </c>
      <c r="E6" s="1">
        <v>24768000000000</v>
      </c>
      <c r="F6" s="1">
        <v>218381</v>
      </c>
      <c r="G6" s="69" t="s">
        <v>487</v>
      </c>
      <c r="H6" s="69" t="s">
        <v>461</v>
      </c>
      <c r="I6" s="69" t="s">
        <v>486</v>
      </c>
    </row>
    <row r="7" spans="1:9">
      <c r="A7" s="69" t="s">
        <v>485</v>
      </c>
      <c r="B7" s="69">
        <v>2707555960875</v>
      </c>
      <c r="C7" s="135">
        <f t="shared" si="0"/>
        <v>-0.64833163575420971</v>
      </c>
      <c r="D7" s="1" t="s">
        <v>688</v>
      </c>
      <c r="E7" s="1">
        <v>86111818275000</v>
      </c>
      <c r="F7" s="1">
        <v>-55829016</v>
      </c>
      <c r="G7" s="69" t="s">
        <v>484</v>
      </c>
      <c r="H7" s="69" t="s">
        <v>461</v>
      </c>
      <c r="I7" s="69" t="s">
        <v>460</v>
      </c>
    </row>
    <row r="8" spans="1:9">
      <c r="A8" s="69" t="s">
        <v>483</v>
      </c>
      <c r="B8" s="69">
        <v>2360741827944</v>
      </c>
      <c r="C8" s="135">
        <f t="shared" si="0"/>
        <v>-0.69506711434104251</v>
      </c>
      <c r="D8" s="1" t="s">
        <v>688</v>
      </c>
      <c r="E8" s="1">
        <v>122231700000000</v>
      </c>
      <c r="F8" s="1">
        <v>-84959235</v>
      </c>
      <c r="G8" s="69" t="s">
        <v>482</v>
      </c>
      <c r="H8" s="69" t="s">
        <v>461</v>
      </c>
      <c r="I8" s="69" t="s">
        <v>460</v>
      </c>
    </row>
    <row r="9" spans="1:9">
      <c r="A9" s="69" t="s">
        <v>481</v>
      </c>
      <c r="B9" s="69">
        <v>2283332092717</v>
      </c>
      <c r="C9" s="135">
        <f t="shared" si="0"/>
        <v>-2.0567827937602413E-2</v>
      </c>
      <c r="D9" s="1" t="s">
        <v>688</v>
      </c>
      <c r="E9" s="1">
        <v>10007279360000</v>
      </c>
      <c r="F9" s="1">
        <v>-205828</v>
      </c>
      <c r="G9" s="69" t="s">
        <v>480</v>
      </c>
      <c r="H9" s="69" t="s">
        <v>452</v>
      </c>
      <c r="I9" s="69" t="s">
        <v>479</v>
      </c>
    </row>
    <row r="10" spans="1:9">
      <c r="A10" s="69" t="s">
        <v>478</v>
      </c>
      <c r="B10" s="69">
        <v>1903588501728</v>
      </c>
      <c r="C10" s="135">
        <f t="shared" si="0"/>
        <v>7.9970381160475848E-2</v>
      </c>
      <c r="D10" s="1" t="s">
        <v>688</v>
      </c>
      <c r="E10" s="1">
        <v>24714000000000</v>
      </c>
      <c r="F10" s="1">
        <v>1976388</v>
      </c>
      <c r="G10" s="69" t="s">
        <v>477</v>
      </c>
      <c r="H10" s="69" t="s">
        <v>476</v>
      </c>
      <c r="I10" s="69" t="s">
        <v>475</v>
      </c>
    </row>
    <row r="11" spans="1:9">
      <c r="A11" s="69" t="s">
        <v>102</v>
      </c>
      <c r="B11" s="69">
        <v>1829192124379</v>
      </c>
      <c r="C11" s="135">
        <f t="shared" si="0"/>
        <v>0.2051928059726533</v>
      </c>
      <c r="D11" s="1" t="s">
        <v>688</v>
      </c>
      <c r="E11" s="1">
        <v>596050000000000</v>
      </c>
      <c r="F11" s="1">
        <v>122305172</v>
      </c>
      <c r="G11" s="69" t="s">
        <v>103</v>
      </c>
      <c r="H11" s="69" t="s">
        <v>135</v>
      </c>
      <c r="I11" s="69" t="s">
        <v>144</v>
      </c>
    </row>
    <row r="12" spans="1:9">
      <c r="A12" s="69" t="s">
        <v>56</v>
      </c>
      <c r="B12" s="69">
        <v>1660621030829</v>
      </c>
      <c r="C12" s="135">
        <f t="shared" si="0"/>
        <v>9.3457221006564548E-2</v>
      </c>
      <c r="D12" s="1" t="s">
        <v>124</v>
      </c>
      <c r="E12" s="1">
        <v>54840000000000</v>
      </c>
      <c r="F12" s="1">
        <v>5125194</v>
      </c>
      <c r="G12" s="69" t="s">
        <v>57</v>
      </c>
      <c r="H12" s="69" t="s">
        <v>140</v>
      </c>
      <c r="I12" s="69" t="s">
        <v>145</v>
      </c>
    </row>
    <row r="13" spans="1:9">
      <c r="A13" s="69" t="s">
        <v>472</v>
      </c>
      <c r="B13" s="69">
        <v>1640565273742</v>
      </c>
      <c r="C13" s="135">
        <f t="shared" si="0"/>
        <v>5.1559616469261139E-2</v>
      </c>
      <c r="D13" s="1" t="s">
        <v>124</v>
      </c>
      <c r="E13" s="1">
        <v>28811250000000</v>
      </c>
      <c r="F13" s="1">
        <v>1485497</v>
      </c>
      <c r="G13" s="69" t="s">
        <v>471</v>
      </c>
      <c r="H13" s="69" t="s">
        <v>432</v>
      </c>
      <c r="I13" s="69" t="s">
        <v>431</v>
      </c>
    </row>
    <row r="14" spans="1:9">
      <c r="A14" s="69" t="s">
        <v>48</v>
      </c>
      <c r="B14" s="69">
        <v>1558854288675</v>
      </c>
      <c r="C14" s="135">
        <f t="shared" si="0"/>
        <v>0.13534899526736105</v>
      </c>
      <c r="D14" s="1" t="s">
        <v>688</v>
      </c>
      <c r="E14" s="1">
        <v>196719000000000</v>
      </c>
      <c r="F14" s="1">
        <v>26625719</v>
      </c>
      <c r="G14" s="69" t="s">
        <v>470</v>
      </c>
      <c r="H14" s="69" t="s">
        <v>140</v>
      </c>
      <c r="I14" s="69" t="s">
        <v>145</v>
      </c>
    </row>
    <row r="15" spans="1:9">
      <c r="A15" s="69" t="s">
        <v>469</v>
      </c>
      <c r="B15" s="69">
        <v>1471874197317</v>
      </c>
      <c r="C15" s="135">
        <f t="shared" si="0"/>
        <v>4.3369430445796267E-3</v>
      </c>
      <c r="D15" s="1" t="s">
        <v>692</v>
      </c>
      <c r="E15" s="1">
        <v>28327556700000</v>
      </c>
      <c r="F15" s="1">
        <v>122855</v>
      </c>
      <c r="G15" s="69" t="s">
        <v>468</v>
      </c>
      <c r="H15" s="69" t="s">
        <v>467</v>
      </c>
      <c r="I15" s="69" t="s">
        <v>466</v>
      </c>
    </row>
    <row r="16" spans="1:9">
      <c r="A16" s="69" t="s">
        <v>465</v>
      </c>
      <c r="B16" s="69">
        <v>1397503989102</v>
      </c>
      <c r="C16" s="135">
        <f t="shared" si="0"/>
        <v>0.17789564330936797</v>
      </c>
      <c r="D16" s="1" t="s">
        <v>688</v>
      </c>
      <c r="E16" s="1">
        <v>55914000000000</v>
      </c>
      <c r="F16" s="1">
        <v>9946857</v>
      </c>
      <c r="G16" s="69" t="s">
        <v>464</v>
      </c>
      <c r="H16" s="69" t="s">
        <v>133</v>
      </c>
      <c r="I16" s="69" t="s">
        <v>132</v>
      </c>
    </row>
    <row r="17" spans="1:9">
      <c r="A17" s="69" t="s">
        <v>463</v>
      </c>
      <c r="B17" s="69">
        <v>1396763719110</v>
      </c>
      <c r="C17" s="135">
        <f t="shared" si="0"/>
        <v>-0.57006362582826242</v>
      </c>
      <c r="D17" s="1" t="s">
        <v>688</v>
      </c>
      <c r="E17" s="1">
        <v>34375782127000</v>
      </c>
      <c r="F17" s="1">
        <v>-19596383</v>
      </c>
      <c r="G17" s="69" t="s">
        <v>462</v>
      </c>
      <c r="H17" s="69" t="s">
        <v>461</v>
      </c>
      <c r="I17" s="69" t="s">
        <v>460</v>
      </c>
    </row>
    <row r="18" spans="1:9">
      <c r="A18" s="69" t="s">
        <v>459</v>
      </c>
      <c r="B18" s="69">
        <v>1357780624879</v>
      </c>
      <c r="C18" s="135">
        <f t="shared" si="0"/>
        <v>0.10301590217382575</v>
      </c>
      <c r="D18" s="1" t="s">
        <v>688</v>
      </c>
      <c r="E18" s="1">
        <v>199243200000000</v>
      </c>
      <c r="F18" s="1">
        <v>20525218</v>
      </c>
      <c r="G18" s="69" t="s">
        <v>458</v>
      </c>
      <c r="H18" s="69" t="s">
        <v>136</v>
      </c>
      <c r="I18" s="69" t="s">
        <v>146</v>
      </c>
    </row>
    <row r="19" spans="1:9">
      <c r="A19" s="69" t="s">
        <v>457</v>
      </c>
      <c r="B19" s="69">
        <v>1240648192550</v>
      </c>
      <c r="C19" s="135">
        <f t="shared" si="0"/>
        <v>7.6071416159943561E-2</v>
      </c>
      <c r="D19" s="1" t="s">
        <v>688</v>
      </c>
      <c r="E19" s="1">
        <v>32616679500000</v>
      </c>
      <c r="F19" s="1">
        <v>2481197</v>
      </c>
      <c r="G19" s="69" t="s">
        <v>456</v>
      </c>
      <c r="H19" s="69" t="s">
        <v>148</v>
      </c>
      <c r="I19" s="69" t="s">
        <v>455</v>
      </c>
    </row>
    <row r="20" spans="1:9">
      <c r="A20" s="69" t="s">
        <v>454</v>
      </c>
      <c r="B20" s="69">
        <v>1196238096430</v>
      </c>
      <c r="C20" s="135">
        <f t="shared" si="0"/>
        <v>1.1612860546703694E-2</v>
      </c>
      <c r="D20" s="1" t="s">
        <v>692</v>
      </c>
      <c r="E20" s="1">
        <v>123472076000000</v>
      </c>
      <c r="F20" s="1">
        <v>1433864</v>
      </c>
      <c r="G20" s="69" t="s">
        <v>453</v>
      </c>
      <c r="H20" s="69" t="s">
        <v>452</v>
      </c>
      <c r="I20" s="69" t="s">
        <v>451</v>
      </c>
    </row>
    <row r="21" spans="1:9">
      <c r="A21" s="69" t="s">
        <v>84</v>
      </c>
      <c r="B21" s="69">
        <v>1175443693028</v>
      </c>
      <c r="C21" s="135">
        <f t="shared" si="0"/>
        <v>0.14127134178684736</v>
      </c>
      <c r="D21" s="1" t="s">
        <v>124</v>
      </c>
      <c r="E21" s="1">
        <v>249797500000000</v>
      </c>
      <c r="F21" s="1">
        <v>35289228</v>
      </c>
      <c r="G21" s="69" t="s">
        <v>85</v>
      </c>
      <c r="H21" s="69" t="s">
        <v>140</v>
      </c>
      <c r="I21" s="69" t="s">
        <v>145</v>
      </c>
    </row>
    <row r="22" spans="1:9">
      <c r="A22" s="69" t="s">
        <v>448</v>
      </c>
      <c r="B22" s="69">
        <v>1129222969879</v>
      </c>
      <c r="C22" s="135">
        <f t="shared" si="0"/>
        <v>4.4926512031216129E-2</v>
      </c>
      <c r="D22" s="1" t="s">
        <v>688</v>
      </c>
      <c r="E22" s="1">
        <v>34597500000000</v>
      </c>
      <c r="F22" s="1">
        <v>1554345</v>
      </c>
      <c r="G22" s="69" t="s">
        <v>447</v>
      </c>
      <c r="H22" s="69" t="s">
        <v>446</v>
      </c>
      <c r="I22" s="69" t="s">
        <v>445</v>
      </c>
    </row>
    <row r="23" spans="1:9">
      <c r="A23" s="69" t="s">
        <v>80</v>
      </c>
      <c r="B23" s="69">
        <v>1127979470527</v>
      </c>
      <c r="C23" s="135">
        <f t="shared" si="0"/>
        <v>9.4351443064223356E-2</v>
      </c>
      <c r="D23" s="1" t="s">
        <v>124</v>
      </c>
      <c r="E23" s="1">
        <v>65392100000000</v>
      </c>
      <c r="F23" s="1">
        <v>6169839</v>
      </c>
      <c r="G23" s="69" t="s">
        <v>81</v>
      </c>
      <c r="H23" s="69" t="s">
        <v>148</v>
      </c>
      <c r="I23" s="69" t="s">
        <v>147</v>
      </c>
    </row>
    <row r="24" spans="1:9">
      <c r="A24" s="69" t="s">
        <v>444</v>
      </c>
      <c r="B24" s="69">
        <v>1126160737273</v>
      </c>
      <c r="C24" s="135">
        <f t="shared" si="0"/>
        <v>4.0840044154751891E-2</v>
      </c>
      <c r="D24" s="1" t="s">
        <v>690</v>
      </c>
      <c r="E24" s="1">
        <v>19024000000000</v>
      </c>
      <c r="F24" s="1">
        <v>776941</v>
      </c>
      <c r="G24" s="69" t="s">
        <v>443</v>
      </c>
      <c r="H24" s="69" t="s">
        <v>140</v>
      </c>
      <c r="I24" s="69" t="s">
        <v>143</v>
      </c>
    </row>
    <row r="25" spans="1:9">
      <c r="A25" s="69" t="s">
        <v>442</v>
      </c>
      <c r="B25" s="69">
        <v>1115908175366</v>
      </c>
      <c r="C25" s="135">
        <f t="shared" si="0"/>
        <v>4.1204992435703483E-2</v>
      </c>
      <c r="D25" s="1" t="s">
        <v>688</v>
      </c>
      <c r="E25" s="1">
        <v>7932000000000</v>
      </c>
      <c r="F25" s="1">
        <v>326838</v>
      </c>
      <c r="G25" s="69" t="s">
        <v>441</v>
      </c>
      <c r="H25" s="69" t="s">
        <v>135</v>
      </c>
      <c r="I25" s="69" t="s">
        <v>144</v>
      </c>
    </row>
    <row r="26" spans="1:9">
      <c r="A26" s="69" t="s">
        <v>104</v>
      </c>
      <c r="B26" s="69">
        <v>1081995289823</v>
      </c>
      <c r="C26" s="135">
        <f t="shared" si="0"/>
        <v>0.16147167698202181</v>
      </c>
      <c r="D26" s="1" t="s">
        <v>688</v>
      </c>
      <c r="E26" s="1">
        <v>101790000000000</v>
      </c>
      <c r="F26" s="1">
        <v>16436202</v>
      </c>
      <c r="G26" s="69" t="s">
        <v>105</v>
      </c>
      <c r="H26" s="69" t="s">
        <v>135</v>
      </c>
      <c r="I26" s="69" t="s">
        <v>134</v>
      </c>
    </row>
    <row r="27" spans="1:9">
      <c r="A27" s="69" t="s">
        <v>440</v>
      </c>
      <c r="B27" s="69">
        <v>1074388293589</v>
      </c>
      <c r="C27" s="135">
        <f t="shared" si="0"/>
        <v>0.19279524605103282</v>
      </c>
      <c r="D27" s="1" t="s">
        <v>688</v>
      </c>
      <c r="E27" s="1">
        <v>263360000000000</v>
      </c>
      <c r="F27" s="1">
        <v>50774556</v>
      </c>
      <c r="G27" s="69" t="s">
        <v>439</v>
      </c>
      <c r="H27" s="69" t="s">
        <v>133</v>
      </c>
      <c r="I27" s="69" t="s">
        <v>132</v>
      </c>
    </row>
    <row r="28" spans="1:9">
      <c r="A28" s="69" t="s">
        <v>438</v>
      </c>
      <c r="B28" s="69">
        <v>1064619202620</v>
      </c>
      <c r="C28" s="135">
        <f t="shared" si="0"/>
        <v>0.11880612362796071</v>
      </c>
      <c r="D28" s="1" t="s">
        <v>688</v>
      </c>
      <c r="E28" s="1">
        <v>8655000000000</v>
      </c>
      <c r="F28" s="1">
        <v>1028267</v>
      </c>
      <c r="G28" s="69" t="s">
        <v>437</v>
      </c>
      <c r="H28" s="69" t="s">
        <v>426</v>
      </c>
      <c r="I28" s="69" t="s">
        <v>425</v>
      </c>
    </row>
    <row r="29" spans="1:9">
      <c r="A29" s="69" t="s">
        <v>436</v>
      </c>
      <c r="B29" s="69">
        <v>1040582558156</v>
      </c>
      <c r="C29" s="135">
        <f t="shared" si="0"/>
        <v>6.7261831860729593E-2</v>
      </c>
      <c r="D29" s="1" t="s">
        <v>688</v>
      </c>
      <c r="E29" s="1">
        <v>5715500000000</v>
      </c>
      <c r="F29" s="1">
        <v>384435</v>
      </c>
      <c r="G29" s="69" t="s">
        <v>435</v>
      </c>
      <c r="H29" s="69" t="s">
        <v>135</v>
      </c>
      <c r="I29" s="69" t="s">
        <v>134</v>
      </c>
    </row>
    <row r="30" spans="1:9">
      <c r="A30" s="69" t="s">
        <v>434</v>
      </c>
      <c r="B30" s="69">
        <v>1023107814872</v>
      </c>
      <c r="C30" s="135">
        <f t="shared" si="0"/>
        <v>-5.0149391209234045E-3</v>
      </c>
      <c r="D30" s="1" t="s">
        <v>688</v>
      </c>
      <c r="E30" s="1">
        <v>26055750000000</v>
      </c>
      <c r="F30" s="1">
        <v>-130668</v>
      </c>
      <c r="G30" s="69" t="s">
        <v>433</v>
      </c>
      <c r="H30" s="69" t="s">
        <v>432</v>
      </c>
      <c r="I30" s="69" t="s">
        <v>431</v>
      </c>
    </row>
    <row r="31" spans="1:9">
      <c r="A31" s="69" t="s">
        <v>430</v>
      </c>
      <c r="B31" s="69">
        <v>1014944182505</v>
      </c>
      <c r="C31" s="135">
        <f t="shared" si="0"/>
        <v>2.8126944211604731E-2</v>
      </c>
      <c r="D31" s="1" t="s">
        <v>688</v>
      </c>
      <c r="E31" s="1">
        <v>10737000000000</v>
      </c>
      <c r="F31" s="1">
        <v>301999</v>
      </c>
      <c r="G31" s="69" t="s">
        <v>429</v>
      </c>
      <c r="H31" s="69" t="s">
        <v>426</v>
      </c>
      <c r="I31" s="69" t="s">
        <v>425</v>
      </c>
    </row>
    <row r="32" spans="1:9">
      <c r="A32" s="69" t="s">
        <v>428</v>
      </c>
      <c r="B32" s="69">
        <v>1007324254372</v>
      </c>
      <c r="C32" s="135">
        <f t="shared" si="0"/>
        <v>4.1850195822454306E-2</v>
      </c>
      <c r="D32" s="1" t="s">
        <v>688</v>
      </c>
      <c r="E32" s="1">
        <v>15320000000000</v>
      </c>
      <c r="F32" s="1">
        <v>641145</v>
      </c>
      <c r="G32" s="69" t="s">
        <v>427</v>
      </c>
      <c r="H32" s="69" t="s">
        <v>426</v>
      </c>
      <c r="I32" s="69" t="s">
        <v>425</v>
      </c>
    </row>
    <row r="33" spans="1:9">
      <c r="A33" s="69" t="s">
        <v>424</v>
      </c>
      <c r="B33" s="69">
        <v>993339041431</v>
      </c>
      <c r="C33" s="135">
        <f t="shared" si="0"/>
        <v>3.2368391983478122E-3</v>
      </c>
      <c r="D33" s="1" t="s">
        <v>691</v>
      </c>
      <c r="E33" s="1">
        <v>14303460000000</v>
      </c>
      <c r="F33" s="1">
        <v>46298</v>
      </c>
      <c r="G33" s="69" t="s">
        <v>423</v>
      </c>
      <c r="H33" s="69" t="s">
        <v>422</v>
      </c>
      <c r="I33" s="69" t="s">
        <v>422</v>
      </c>
    </row>
    <row r="34" spans="1:9">
      <c r="A34" s="69" t="s">
        <v>421</v>
      </c>
      <c r="B34" s="69">
        <v>965868086856</v>
      </c>
      <c r="C34" s="135">
        <f t="shared" si="0"/>
        <v>3.4035854014598542E-2</v>
      </c>
      <c r="D34" s="1" t="s">
        <v>692</v>
      </c>
      <c r="E34" s="1">
        <v>25687500000000</v>
      </c>
      <c r="F34" s="1">
        <v>874296</v>
      </c>
      <c r="G34" s="69" t="s">
        <v>420</v>
      </c>
      <c r="H34" s="69" t="s">
        <v>419</v>
      </c>
      <c r="I34" s="69" t="s">
        <v>418</v>
      </c>
    </row>
    <row r="35" spans="1:9">
      <c r="A35" s="69" t="s">
        <v>417</v>
      </c>
      <c r="B35" s="69">
        <v>946760023664</v>
      </c>
      <c r="C35" s="135">
        <f t="shared" si="0"/>
        <v>-6.6987567236088189E-2</v>
      </c>
      <c r="D35" s="1" t="s">
        <v>688</v>
      </c>
      <c r="E35" s="1">
        <v>17214343610000</v>
      </c>
      <c r="F35" s="1">
        <v>-1153147</v>
      </c>
      <c r="G35" s="69" t="s">
        <v>416</v>
      </c>
      <c r="H35" s="69" t="s">
        <v>415</v>
      </c>
      <c r="I35" s="69" t="s">
        <v>414</v>
      </c>
    </row>
    <row r="36" spans="1:9" s="132" customFormat="1">
      <c r="A36" s="136"/>
      <c r="B36" s="136">
        <f>SUM(B2:B35)</f>
        <v>57241687183546</v>
      </c>
      <c r="C36" s="137">
        <f t="shared" si="0"/>
        <v>6.0888468351995961E-2</v>
      </c>
      <c r="D36" s="130"/>
      <c r="E36" s="130">
        <f>SUM(E2:E35)</f>
        <v>2997496175218162</v>
      </c>
      <c r="F36" s="130">
        <f>SUM(F2:F35)</f>
        <v>182512951</v>
      </c>
      <c r="G36" s="136"/>
      <c r="H36" s="136"/>
      <c r="I36" s="136"/>
    </row>
    <row r="37" spans="1:9" ht="25.5">
      <c r="A37" s="139" t="s">
        <v>174</v>
      </c>
    </row>
    <row r="38" spans="1:9">
      <c r="A38" s="142" t="s">
        <v>698</v>
      </c>
    </row>
    <row r="39" spans="1:9">
      <c r="A39" s="142" t="s">
        <v>699</v>
      </c>
    </row>
    <row r="40" spans="1:9" ht="18">
      <c r="A40" s="143" t="s">
        <v>700</v>
      </c>
    </row>
    <row r="41" spans="1:9">
      <c r="A41" s="142" t="s">
        <v>701</v>
      </c>
    </row>
    <row r="42" spans="1:9">
      <c r="A42" s="142" t="s">
        <v>702</v>
      </c>
    </row>
    <row r="43" spans="1:9">
      <c r="A43" s="142" t="s">
        <v>703</v>
      </c>
    </row>
    <row r="44" spans="1:9" ht="31.5">
      <c r="A44" s="142" t="s">
        <v>704</v>
      </c>
    </row>
    <row r="45" spans="1:9" ht="21">
      <c r="A45" s="142" t="s">
        <v>710</v>
      </c>
    </row>
    <row r="46" spans="1:9" ht="21">
      <c r="A46" s="142" t="s">
        <v>716</v>
      </c>
    </row>
    <row r="47" spans="1:9" ht="21">
      <c r="A47" s="142" t="s">
        <v>717</v>
      </c>
    </row>
    <row r="48" spans="1:9">
      <c r="A48" s="142" t="s">
        <v>705</v>
      </c>
    </row>
  </sheetData>
  <sortState ref="A2:I43">
    <sortCondition descending="1" ref="B1"/>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ارزش معاملات خردبورس روزانه</vt:lpstr>
      <vt:lpstr>41شرکت هفته</vt:lpstr>
      <vt:lpstr>سودخالص به ارزش بازار</vt:lpstr>
      <vt:lpstr>بهای تمام شده کالا</vt:lpstr>
      <vt:lpstr>بدهی به دارایی جاری</vt:lpstr>
      <vt:lpstr>رتبه نهایی</vt:lpstr>
      <vt:lpstr>بیشترین بازده طی هفته گذشته</vt:lpstr>
      <vt:lpstr>کمترین بازده طی هفته گذشته</vt:lpstr>
      <vt:lpstr>بیشترین سهام معامله شده درهفته</vt:lpstr>
      <vt:lpstr>ده ریسک در خرید سهام</vt:lpstr>
      <vt:lpstr>شیوه نامه</vt:lpstr>
      <vt:lpstr>ده نکته در سبد دارایی</vt:lpstr>
      <vt:lpstr>تحلیل هفته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مرتضی توکلی</dc:creator>
  <cp:lastModifiedBy>d</cp:lastModifiedBy>
  <dcterms:created xsi:type="dcterms:W3CDTF">2019-10-02T17:11:21Z</dcterms:created>
  <dcterms:modified xsi:type="dcterms:W3CDTF">2019-10-03T13:22:53Z</dcterms:modified>
</cp:coreProperties>
</file>